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6" documentId="13_ncr:1_{5BF66D41-F4F0-4C44-94CD-C3346C48F7D0}" xr6:coauthVersionLast="47" xr6:coauthVersionMax="47" xr10:uidLastSave="{BE680D6E-8B10-4F0E-A7C6-691254EC5822}"/>
  <bookViews>
    <workbookView xWindow="-108" yWindow="-108" windowWidth="19416" windowHeight="10296" activeTab="4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<sst xmlns="http://schemas.openxmlformats.org/spreadsheetml/2006/main" count="201" uniqueCount="110">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</sst>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VEENSTRA, A.</c:v>
                  </c:pt>
                  <c:pt idx="13">
                    <c:v> DIJKSTRA, P.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18782</c:v>
                </c:pt>
                <c:pt idx="1">
                  <c:v>12143</c:v>
                </c:pt>
                <c:pt idx="2">
                  <c:v>10300</c:v>
                </c:pt>
                <c:pt idx="3">
                  <c:v>9678</c:v>
                </c:pt>
                <c:pt idx="4">
                  <c:v>8239</c:v>
                </c:pt>
                <c:pt idx="5">
                  <c:v>7000</c:v>
                </c:pt>
                <c:pt idx="6">
                  <c:v>6563</c:v>
                </c:pt>
                <c:pt idx="7">
                  <c:v>6399</c:v>
                </c:pt>
                <c:pt idx="8">
                  <c:v>5146</c:v>
                </c:pt>
                <c:pt idx="9">
                  <c:v>5015</c:v>
                </c:pt>
                <c:pt idx="10">
                  <c:v>4815</c:v>
                </c:pt>
                <c:pt idx="11">
                  <c:v>4003</c:v>
                </c:pt>
                <c:pt idx="12">
                  <c:v>3877</c:v>
                </c:pt>
                <c:pt idx="13">
                  <c:v>3811</c:v>
                </c:pt>
                <c:pt idx="14">
                  <c:v>3474</c:v>
                </c:pt>
                <c:pt idx="15">
                  <c:v>3278</c:v>
                </c:pt>
                <c:pt idx="16">
                  <c:v>2283</c:v>
                </c:pt>
                <c:pt idx="17">
                  <c:v>2090</c:v>
                </c:pt>
                <c:pt idx="18">
                  <c:v>1266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254</c:v>
                      </c:pt>
                      <c:pt idx="13">
                        <c:v>315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376</c:v>
                      </c:pt>
                      <c:pt idx="13">
                        <c:v>355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340</c:v>
                      </c:pt>
                      <c:pt idx="13">
                        <c:v>365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296</c:v>
                      </c:pt>
                      <c:pt idx="13">
                        <c:v>406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234</c:v>
                      </c:pt>
                      <c:pt idx="13">
                        <c:v>529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534</c:v>
                      </c:pt>
                      <c:pt idx="13">
                        <c:v>631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1159</c:v>
                      </c:pt>
                      <c:pt idx="13">
                        <c:v>942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0</c:v>
                      </c:pt>
                      <c:pt idx="6">
                        <c:v>601</c:v>
                      </c:pt>
                      <c:pt idx="7">
                        <c:v>854</c:v>
                      </c:pt>
                      <c:pt idx="8">
                        <c:v>152</c:v>
                      </c:pt>
                      <c:pt idx="9">
                        <c:v>337</c:v>
                      </c:pt>
                      <c:pt idx="10">
                        <c:v>560</c:v>
                      </c:pt>
                      <c:pt idx="11">
                        <c:v>140</c:v>
                      </c:pt>
                      <c:pt idx="12">
                        <c:v>369</c:v>
                      </c:pt>
                      <c:pt idx="13">
                        <c:v>268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1458</c:v>
                      </c:pt>
                      <c:pt idx="1">
                        <c:v>645</c:v>
                      </c:pt>
                      <c:pt idx="2">
                        <c:v>90</c:v>
                      </c:pt>
                      <c:pt idx="3">
                        <c:v>572</c:v>
                      </c:pt>
                      <c:pt idx="4">
                        <c:v>704</c:v>
                      </c:pt>
                      <c:pt idx="5">
                        <c:v>1400</c:v>
                      </c:pt>
                      <c:pt idx="6">
                        <c:v>392</c:v>
                      </c:pt>
                      <c:pt idx="7">
                        <c:v>214</c:v>
                      </c:pt>
                      <c:pt idx="8">
                        <c:v>54</c:v>
                      </c:pt>
                      <c:pt idx="9">
                        <c:v>113</c:v>
                      </c:pt>
                      <c:pt idx="10">
                        <c:v>215</c:v>
                      </c:pt>
                      <c:pt idx="11">
                        <c:v>86</c:v>
                      </c:pt>
                      <c:pt idx="12">
                        <c:v>315</c:v>
                      </c:pt>
                      <c:pt idx="13">
                        <c:v>0</c:v>
                      </c:pt>
                      <c:pt idx="14">
                        <c:v>38</c:v>
                      </c:pt>
                      <c:pt idx="15">
                        <c:v>129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133419</c:v>
                      </c:pt>
                      <c:pt idx="13">
                        <c:v>120551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18782</c:v>
                      </c:pt>
                      <c:pt idx="1">
                        <c:v>198513</c:v>
                      </c:pt>
                      <c:pt idx="2">
                        <c:v>311077</c:v>
                      </c:pt>
                      <c:pt idx="3">
                        <c:v>48636</c:v>
                      </c:pt>
                      <c:pt idx="4">
                        <c:v>164016</c:v>
                      </c:pt>
                      <c:pt idx="5">
                        <c:v>248810</c:v>
                      </c:pt>
                      <c:pt idx="6">
                        <c:v>310985</c:v>
                      </c:pt>
                      <c:pt idx="7">
                        <c:v>171939</c:v>
                      </c:pt>
                      <c:pt idx="8">
                        <c:v>87056</c:v>
                      </c:pt>
                      <c:pt idx="9">
                        <c:v>140032</c:v>
                      </c:pt>
                      <c:pt idx="10">
                        <c:v>314556</c:v>
                      </c:pt>
                      <c:pt idx="11">
                        <c:v>116917</c:v>
                      </c:pt>
                      <c:pt idx="12">
                        <c:v>137296</c:v>
                      </c:pt>
                      <c:pt idx="13">
                        <c:v>124362</c:v>
                      </c:pt>
                      <c:pt idx="14">
                        <c:v>205697</c:v>
                      </c:pt>
                      <c:pt idx="15">
                        <c:v>109944</c:v>
                      </c:pt>
                      <c:pt idx="16">
                        <c:v>124530</c:v>
                      </c:pt>
                      <c:pt idx="17">
                        <c:v>48147</c:v>
                      </c:pt>
                      <c:pt idx="18">
                        <c:v>56430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VEENSTRA, A.</c:v>
                  </c:pt>
                  <c:pt idx="13">
                    <c:v> DIJKSTRA, P.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0.46955000000000002</c:v>
                </c:pt>
                <c:pt idx="1">
                  <c:v>4.9628249999999996</c:v>
                </c:pt>
                <c:pt idx="2">
                  <c:v>7.7769250000000003</c:v>
                </c:pt>
                <c:pt idx="3">
                  <c:v>1.2159</c:v>
                </c:pt>
                <c:pt idx="4">
                  <c:v>4.1003999999999996</c:v>
                </c:pt>
                <c:pt idx="5">
                  <c:v>6.2202500000000001</c:v>
                </c:pt>
                <c:pt idx="6">
                  <c:v>7.7746250000000003</c:v>
                </c:pt>
                <c:pt idx="7">
                  <c:v>4.2984749999999998</c:v>
                </c:pt>
                <c:pt idx="8">
                  <c:v>2.1764000000000001</c:v>
                </c:pt>
                <c:pt idx="9">
                  <c:v>3.5007999999999999</c:v>
                </c:pt>
                <c:pt idx="10">
                  <c:v>7.8639000000000001</c:v>
                </c:pt>
                <c:pt idx="11">
                  <c:v>2.9229250000000002</c:v>
                </c:pt>
                <c:pt idx="12">
                  <c:v>3.4323999999999999</c:v>
                </c:pt>
                <c:pt idx="13">
                  <c:v>3.1090499999999999</c:v>
                </c:pt>
                <c:pt idx="14">
                  <c:v>5.1424250000000002</c:v>
                </c:pt>
                <c:pt idx="15">
                  <c:v>2.7486000000000002</c:v>
                </c:pt>
                <c:pt idx="16">
                  <c:v>3.1132499999999999</c:v>
                </c:pt>
                <c:pt idx="17">
                  <c:v>1.2036750000000001</c:v>
                </c:pt>
                <c:pt idx="18">
                  <c:v>1.4107499999999999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254</c:v>
                      </c:pt>
                      <c:pt idx="13">
                        <c:v>315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376</c:v>
                      </c:pt>
                      <c:pt idx="13">
                        <c:v>355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340</c:v>
                      </c:pt>
                      <c:pt idx="13">
                        <c:v>365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296</c:v>
                      </c:pt>
                      <c:pt idx="13">
                        <c:v>406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234</c:v>
                      </c:pt>
                      <c:pt idx="13">
                        <c:v>529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534</c:v>
                      </c:pt>
                      <c:pt idx="13">
                        <c:v>631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1159</c:v>
                      </c:pt>
                      <c:pt idx="13">
                        <c:v>942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0</c:v>
                      </c:pt>
                      <c:pt idx="6">
                        <c:v>601</c:v>
                      </c:pt>
                      <c:pt idx="7">
                        <c:v>854</c:v>
                      </c:pt>
                      <c:pt idx="8">
                        <c:v>152</c:v>
                      </c:pt>
                      <c:pt idx="9">
                        <c:v>337</c:v>
                      </c:pt>
                      <c:pt idx="10">
                        <c:v>560</c:v>
                      </c:pt>
                      <c:pt idx="11">
                        <c:v>140</c:v>
                      </c:pt>
                      <c:pt idx="12">
                        <c:v>369</c:v>
                      </c:pt>
                      <c:pt idx="13">
                        <c:v>268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1458</c:v>
                      </c:pt>
                      <c:pt idx="1">
                        <c:v>645</c:v>
                      </c:pt>
                      <c:pt idx="2">
                        <c:v>90</c:v>
                      </c:pt>
                      <c:pt idx="3">
                        <c:v>572</c:v>
                      </c:pt>
                      <c:pt idx="4">
                        <c:v>704</c:v>
                      </c:pt>
                      <c:pt idx="5">
                        <c:v>1400</c:v>
                      </c:pt>
                      <c:pt idx="6">
                        <c:v>392</c:v>
                      </c:pt>
                      <c:pt idx="7">
                        <c:v>214</c:v>
                      </c:pt>
                      <c:pt idx="8">
                        <c:v>54</c:v>
                      </c:pt>
                      <c:pt idx="9">
                        <c:v>113</c:v>
                      </c:pt>
                      <c:pt idx="10">
                        <c:v>215</c:v>
                      </c:pt>
                      <c:pt idx="11">
                        <c:v>86</c:v>
                      </c:pt>
                      <c:pt idx="12">
                        <c:v>315</c:v>
                      </c:pt>
                      <c:pt idx="13">
                        <c:v>0</c:v>
                      </c:pt>
                      <c:pt idx="14">
                        <c:v>38</c:v>
                      </c:pt>
                      <c:pt idx="15">
                        <c:v>129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18782</c:v>
                      </c:pt>
                      <c:pt idx="1">
                        <c:v>12143</c:v>
                      </c:pt>
                      <c:pt idx="2">
                        <c:v>10300</c:v>
                      </c:pt>
                      <c:pt idx="3">
                        <c:v>9678</c:v>
                      </c:pt>
                      <c:pt idx="4">
                        <c:v>8239</c:v>
                      </c:pt>
                      <c:pt idx="5">
                        <c:v>7000</c:v>
                      </c:pt>
                      <c:pt idx="6">
                        <c:v>6563</c:v>
                      </c:pt>
                      <c:pt idx="7">
                        <c:v>6399</c:v>
                      </c:pt>
                      <c:pt idx="8">
                        <c:v>5146</c:v>
                      </c:pt>
                      <c:pt idx="9">
                        <c:v>5015</c:v>
                      </c:pt>
                      <c:pt idx="10">
                        <c:v>4815</c:v>
                      </c:pt>
                      <c:pt idx="11">
                        <c:v>4003</c:v>
                      </c:pt>
                      <c:pt idx="12">
                        <c:v>3877</c:v>
                      </c:pt>
                      <c:pt idx="13">
                        <c:v>3811</c:v>
                      </c:pt>
                      <c:pt idx="14">
                        <c:v>3474</c:v>
                      </c:pt>
                      <c:pt idx="15">
                        <c:v>3278</c:v>
                      </c:pt>
                      <c:pt idx="16">
                        <c:v>2283</c:v>
                      </c:pt>
                      <c:pt idx="17">
                        <c:v>2090</c:v>
                      </c:pt>
                      <c:pt idx="18">
                        <c:v>1266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133419</c:v>
                      </c:pt>
                      <c:pt idx="13">
                        <c:v>120551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VEENSTRA, A.</c:v>
                        </c:pt>
                        <c:pt idx="13">
                          <c:v> DIJKSTRA, P.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18782</c:v>
                      </c:pt>
                      <c:pt idx="1">
                        <c:v>198513</c:v>
                      </c:pt>
                      <c:pt idx="2">
                        <c:v>311077</c:v>
                      </c:pt>
                      <c:pt idx="3">
                        <c:v>48636</c:v>
                      </c:pt>
                      <c:pt idx="4">
                        <c:v>164016</c:v>
                      </c:pt>
                      <c:pt idx="5">
                        <c:v>248810</c:v>
                      </c:pt>
                      <c:pt idx="6">
                        <c:v>310985</c:v>
                      </c:pt>
                      <c:pt idx="7">
                        <c:v>171939</c:v>
                      </c:pt>
                      <c:pt idx="8">
                        <c:v>87056</c:v>
                      </c:pt>
                      <c:pt idx="9">
                        <c:v>140032</c:v>
                      </c:pt>
                      <c:pt idx="10">
                        <c:v>314556</c:v>
                      </c:pt>
                      <c:pt idx="11">
                        <c:v>116917</c:v>
                      </c:pt>
                      <c:pt idx="12">
                        <c:v>137296</c:v>
                      </c:pt>
                      <c:pt idx="13">
                        <c:v>124362</c:v>
                      </c:pt>
                      <c:pt idx="14">
                        <c:v>205697</c:v>
                      </c:pt>
                      <c:pt idx="15">
                        <c:v>109944</c:v>
                      </c:pt>
                      <c:pt idx="16">
                        <c:v>124530</c:v>
                      </c:pt>
                      <c:pt idx="17">
                        <c:v>48147</c:v>
                      </c:pt>
                      <c:pt idx="18">
                        <c:v>56430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264.827611111112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2361"/>
    </cacheField>
    <cacheField name="MEI" numFmtId="165">
      <sharedItems containsSemiMixedTypes="0" containsString="0" containsNumber="1" containsInteger="1" minValue="0" maxValue="1640"/>
    </cacheField>
    <cacheField name=" JUNI" numFmtId="165">
      <sharedItems containsSemiMixedTypes="0" containsString="0" containsNumber="1" containsInteger="1" minValue="0" maxValue="1909"/>
    </cacheField>
    <cacheField name=" SEPT" numFmtId="165">
      <sharedItems containsSemiMixedTypes="0" containsString="0" containsNumber="1" containsInteger="1" minValue="0" maxValue="5828"/>
    </cacheField>
    <cacheField name=" OKT" numFmtId="165">
      <sharedItems containsSemiMixedTypes="0" containsString="0" containsNumber="1" containsInteger="1" minValue="0" maxValue="1841"/>
    </cacheField>
    <cacheField name=" NOV" numFmtId="165">
      <sharedItems containsSemiMixedTypes="0" containsString="0" containsNumber="1" containsInteger="1" minValue="0" maxValue="1458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18782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18782" maxValue="314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786"/>
    <n v="2522"/>
    <n v="755"/>
    <n v="704"/>
    <n v="0"/>
    <n v="8239"/>
    <n v="155777"/>
    <n v="164016"/>
  </r>
  <r>
    <x v="1"/>
    <n v="112"/>
    <n v="90"/>
    <n v="96"/>
    <n v="382"/>
    <n v="384"/>
    <n v="404"/>
    <n v="617"/>
    <n v="5"/>
    <n v="0"/>
    <n v="0"/>
    <n v="2090"/>
    <n v="46057"/>
    <n v="48147"/>
  </r>
  <r>
    <x v="2"/>
    <n v="159"/>
    <n v="196"/>
    <n v="483"/>
    <n v="714"/>
    <n v="748"/>
    <n v="706"/>
    <n v="1934"/>
    <n v="152"/>
    <n v="54"/>
    <n v="0"/>
    <n v="5146"/>
    <n v="81910"/>
    <n v="87056"/>
  </r>
  <r>
    <x v="3"/>
    <n v="62"/>
    <n v="63"/>
    <n v="8"/>
    <n v="286"/>
    <n v="792"/>
    <n v="382"/>
    <n v="1780"/>
    <n v="63"/>
    <n v="38"/>
    <n v="0"/>
    <n v="3474"/>
    <n v="202223"/>
    <n v="205697"/>
  </r>
  <r>
    <x v="4"/>
    <n v="455"/>
    <n v="460"/>
    <n v="290"/>
    <n v="426"/>
    <n v="474"/>
    <n v="365"/>
    <n v="1570"/>
    <n v="560"/>
    <n v="215"/>
    <n v="0"/>
    <n v="4815"/>
    <n v="309741"/>
    <n v="314556"/>
  </r>
  <r>
    <x v="5"/>
    <n v="315"/>
    <n v="355"/>
    <n v="365"/>
    <n v="406"/>
    <n v="529"/>
    <n v="631"/>
    <n v="942"/>
    <n v="268"/>
    <n v="0"/>
    <n v="0"/>
    <n v="3811"/>
    <n v="120551"/>
    <n v="124362"/>
  </r>
  <r>
    <x v="6"/>
    <n v="611"/>
    <n v="378"/>
    <n v="729"/>
    <n v="737"/>
    <n v="1354"/>
    <n v="841"/>
    <n v="3277"/>
    <n v="1179"/>
    <n v="572"/>
    <n v="0"/>
    <n v="9678"/>
    <n v="38958"/>
    <n v="48636"/>
  </r>
  <r>
    <x v="7"/>
    <n v="1112"/>
    <n v="1331"/>
    <n v="1374"/>
    <n v="2361"/>
    <n v="1568"/>
    <n v="1909"/>
    <n v="5828"/>
    <n v="1841"/>
    <n v="1458"/>
    <n v="0"/>
    <n v="18782"/>
    <n v="0"/>
    <n v="18782"/>
  </r>
  <r>
    <x v="8"/>
    <n v="257"/>
    <n v="0"/>
    <n v="0"/>
    <n v="313"/>
    <n v="380"/>
    <n v="0"/>
    <n v="1333"/>
    <n v="0"/>
    <n v="0"/>
    <n v="0"/>
    <n v="2283"/>
    <n v="122247"/>
    <n v="124530"/>
  </r>
  <r>
    <x v="9"/>
    <n v="0"/>
    <n v="142"/>
    <n v="228"/>
    <n v="119"/>
    <n v="142"/>
    <n v="123"/>
    <n v="360"/>
    <n v="152"/>
    <n v="0"/>
    <n v="0"/>
    <n v="1266"/>
    <n v="55164"/>
    <n v="56430"/>
  </r>
  <r>
    <x v="10"/>
    <n v="313"/>
    <n v="315"/>
    <n v="555"/>
    <n v="687"/>
    <n v="962"/>
    <n v="557"/>
    <n v="2181"/>
    <n v="601"/>
    <n v="392"/>
    <n v="0"/>
    <n v="6563"/>
    <n v="304422"/>
    <n v="310985"/>
  </r>
  <r>
    <x v="11"/>
    <n v="209"/>
    <n v="103"/>
    <n v="150"/>
    <n v="167"/>
    <n v="480"/>
    <n v="734"/>
    <n v="1934"/>
    <n v="140"/>
    <n v="86"/>
    <n v="0"/>
    <n v="4003"/>
    <n v="112914"/>
    <n v="116917"/>
  </r>
  <r>
    <x v="12"/>
    <n v="169"/>
    <n v="72"/>
    <n v="120"/>
    <n v="123"/>
    <n v="237"/>
    <n v="274"/>
    <n v="1902"/>
    <n v="252"/>
    <n v="129"/>
    <n v="0"/>
    <n v="3278"/>
    <n v="106666"/>
    <n v="109944"/>
  </r>
  <r>
    <x v="13"/>
    <n v="325"/>
    <n v="128"/>
    <n v="155"/>
    <n v="245"/>
    <n v="491"/>
    <n v="907"/>
    <n v="2314"/>
    <n v="337"/>
    <n v="113"/>
    <n v="0"/>
    <n v="5015"/>
    <n v="135017"/>
    <n v="140032"/>
  </r>
  <r>
    <x v="14"/>
    <n v="60"/>
    <n v="105"/>
    <n v="435"/>
    <n v="760"/>
    <n v="1640"/>
    <n v="1650"/>
    <n v="4650"/>
    <n v="910"/>
    <n v="90"/>
    <n v="0"/>
    <n v="10300"/>
    <n v="300777"/>
    <n v="311077"/>
  </r>
  <r>
    <x v="15"/>
    <n v="551"/>
    <n v="995"/>
    <n v="773"/>
    <n v="875"/>
    <n v="1549"/>
    <n v="1111"/>
    <n v="4554"/>
    <n v="1090"/>
    <n v="645"/>
    <n v="0"/>
    <n v="12143"/>
    <n v="186370"/>
    <n v="198513"/>
  </r>
  <r>
    <x v="16"/>
    <n v="800"/>
    <n v="900"/>
    <n v="800"/>
    <n v="1000"/>
    <n v="600"/>
    <n v="1100"/>
    <n v="400"/>
    <n v="0"/>
    <n v="1400"/>
    <n v="0"/>
    <n v="7000"/>
    <n v="241810"/>
    <n v="248810"/>
  </r>
  <r>
    <x v="17"/>
    <n v="254"/>
    <n v="376"/>
    <n v="340"/>
    <n v="296"/>
    <n v="234"/>
    <n v="534"/>
    <n v="1159"/>
    <n v="369"/>
    <n v="315"/>
    <n v="0"/>
    <n v="3877"/>
    <n v="133419"/>
    <n v="137296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730"/>
    <n v="370"/>
    <n v="914"/>
    <n v="2586"/>
    <n v="854"/>
    <n v="214"/>
    <n v="0"/>
    <n v="6399"/>
    <n v="165540"/>
    <n v="171939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4"/>
    </i>
    <i>
      <x v="13"/>
    </i>
    <i>
      <x v="6"/>
    </i>
    <i>
      <x/>
    </i>
    <i>
      <x v="15"/>
    </i>
    <i>
      <x v="9"/>
    </i>
    <i>
      <x v="18"/>
    </i>
    <i>
      <x v="2"/>
    </i>
    <i>
      <x v="12"/>
    </i>
    <i>
      <x v="4"/>
    </i>
    <i>
      <x v="10"/>
    </i>
    <i>
      <x v="16"/>
    </i>
    <i>
      <x v="5"/>
    </i>
    <i>
      <x v="3"/>
    </i>
    <i>
      <x v="11"/>
    </i>
    <i>
      <x v="7"/>
    </i>
    <i>
      <x v="1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4" workbookViewId="0">
      <selection activeCell="L18" sqref="L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>
        <v>3143</v>
      </c>
      <c r="J3" s="2">
        <v>5226</v>
      </c>
      <c r="K3" s="3">
        <v>5801</v>
      </c>
      <c r="L3" s="2">
        <v>6401</v>
      </c>
      <c r="M3" s="2"/>
      <c r="N3" s="2">
        <v>132668</v>
      </c>
      <c r="O3" s="2">
        <f>SUM(L3+N3)</f>
        <v>139069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>
        <v>1016</v>
      </c>
      <c r="J4" s="2">
        <v>1339</v>
      </c>
      <c r="K4" s="2">
        <v>1339</v>
      </c>
      <c r="L4" s="3">
        <v>1339</v>
      </c>
      <c r="M4" s="2"/>
      <c r="N4" s="2">
        <v>13352</v>
      </c>
      <c r="O4" s="2">
        <f t="shared" ref="O4:O17" si="0">SUM(L4+N4)</f>
        <v>14691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>
        <v>2147</v>
      </c>
      <c r="J5" s="2">
        <v>3481</v>
      </c>
      <c r="K5" s="2">
        <v>3675</v>
      </c>
      <c r="L5" s="2">
        <v>3675</v>
      </c>
      <c r="M5" s="2"/>
      <c r="N5" s="2">
        <v>47480</v>
      </c>
      <c r="O5" s="2">
        <f t="shared" si="0"/>
        <v>51155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>
        <v>825</v>
      </c>
      <c r="J6" s="2">
        <v>2106</v>
      </c>
      <c r="K6" s="2">
        <v>2106</v>
      </c>
      <c r="L6" s="2">
        <v>2106</v>
      </c>
      <c r="M6" s="2"/>
      <c r="N6" s="2">
        <v>182617</v>
      </c>
      <c r="O6" s="2">
        <f t="shared" si="0"/>
        <v>184723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>
        <v>565</v>
      </c>
      <c r="J7" s="2">
        <v>565</v>
      </c>
      <c r="K7" s="2">
        <v>565</v>
      </c>
      <c r="L7" s="6">
        <v>566</v>
      </c>
      <c r="M7" s="2"/>
      <c r="N7" s="2">
        <v>252222</v>
      </c>
      <c r="O7" s="2">
        <f t="shared" si="0"/>
        <v>252788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>
        <v>851</v>
      </c>
      <c r="J8" s="2">
        <v>1280</v>
      </c>
      <c r="K8" s="2">
        <v>1352</v>
      </c>
      <c r="L8" s="2">
        <v>1352</v>
      </c>
      <c r="M8" s="2"/>
      <c r="N8" s="2">
        <v>66500</v>
      </c>
      <c r="O8" s="2">
        <f t="shared" si="0"/>
        <v>67852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>
        <v>1749</v>
      </c>
      <c r="J9" s="2">
        <v>3652</v>
      </c>
      <c r="K9" s="2">
        <v>4397</v>
      </c>
      <c r="L9" s="2">
        <v>4498</v>
      </c>
      <c r="M9" s="2"/>
      <c r="N9" s="2">
        <v>19710</v>
      </c>
      <c r="O9" s="2">
        <f t="shared" si="0"/>
        <v>24208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>
        <v>9654</v>
      </c>
      <c r="J10" s="6">
        <v>16016</v>
      </c>
      <c r="K10" s="2">
        <v>17323</v>
      </c>
      <c r="L10" s="2">
        <v>18781</v>
      </c>
      <c r="M10" s="2"/>
      <c r="N10" s="2">
        <v>0</v>
      </c>
      <c r="O10" s="2">
        <f t="shared" si="0"/>
        <v>18781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>
        <v>950</v>
      </c>
      <c r="J11" s="2">
        <v>2283</v>
      </c>
      <c r="K11" s="3">
        <v>2283</v>
      </c>
      <c r="L11" s="2">
        <v>2283</v>
      </c>
      <c r="M11" s="2"/>
      <c r="N11" s="2">
        <v>122247</v>
      </c>
      <c r="O11" s="2">
        <f t="shared" si="0"/>
        <v>124530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>
        <v>3550</v>
      </c>
      <c r="J13" s="2">
        <v>7200</v>
      </c>
      <c r="K13" s="2">
        <v>8060</v>
      </c>
      <c r="L13" s="2">
        <v>8060</v>
      </c>
      <c r="M13" s="2"/>
      <c r="N13" s="2">
        <v>286014</v>
      </c>
      <c r="O13" s="2">
        <f t="shared" si="0"/>
        <v>294074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>
        <v>4399</v>
      </c>
      <c r="J14" s="2">
        <v>8120</v>
      </c>
      <c r="K14" s="2">
        <v>8980</v>
      </c>
      <c r="L14" s="2">
        <v>9539</v>
      </c>
      <c r="M14" s="2"/>
      <c r="N14" s="2">
        <v>148717</v>
      </c>
      <c r="O14" s="2">
        <f t="shared" si="0"/>
        <v>158256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>
        <v>3000</v>
      </c>
      <c r="J15" s="2">
        <v>3100</v>
      </c>
      <c r="K15" s="2">
        <v>3100</v>
      </c>
      <c r="L15" s="2">
        <v>4000</v>
      </c>
      <c r="M15" s="2"/>
      <c r="N15" s="2">
        <v>193723</v>
      </c>
      <c r="O15" s="2">
        <f t="shared" si="0"/>
        <v>197723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>
        <v>23</v>
      </c>
      <c r="J16" s="2">
        <v>23</v>
      </c>
      <c r="K16" s="2">
        <v>23</v>
      </c>
      <c r="L16" s="2">
        <v>23</v>
      </c>
      <c r="M16" s="2"/>
      <c r="N16" s="2">
        <v>111542</v>
      </c>
      <c r="O16" s="2">
        <f t="shared" si="0"/>
        <v>111565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>
        <v>2745</v>
      </c>
      <c r="J17" s="3">
        <v>5331</v>
      </c>
      <c r="K17" s="2">
        <v>6185</v>
      </c>
      <c r="L17" s="2">
        <v>6400</v>
      </c>
      <c r="M17" s="2"/>
      <c r="N17" s="2">
        <v>165540</v>
      </c>
      <c r="O17" s="2">
        <f t="shared" si="0"/>
        <v>171940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B25" workbookViewId="0">
      <selection activeCell="M33" sqref="M33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>
        <v>1115</v>
      </c>
      <c r="J3" s="2">
        <v>1554</v>
      </c>
      <c r="K3" s="2">
        <v>1734</v>
      </c>
      <c r="L3" s="2">
        <v>1838</v>
      </c>
      <c r="M3" s="2"/>
      <c r="N3" s="2">
        <v>23109</v>
      </c>
      <c r="O3" s="2">
        <f>L3+N3</f>
        <v>24947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>
        <v>452</v>
      </c>
      <c r="J4" s="2">
        <v>746</v>
      </c>
      <c r="K4" s="2">
        <v>751</v>
      </c>
      <c r="L4" s="2">
        <v>751</v>
      </c>
      <c r="M4" s="2"/>
      <c r="N4" s="2">
        <v>23705</v>
      </c>
      <c r="O4" s="2">
        <f t="shared" ref="O4:O16" si="0">L4+N4</f>
        <v>24456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>
        <v>768</v>
      </c>
      <c r="J5" s="2">
        <v>1267</v>
      </c>
      <c r="K5" s="2">
        <v>1330</v>
      </c>
      <c r="L5" s="2">
        <v>1368</v>
      </c>
      <c r="M5" s="2"/>
      <c r="N5" s="2">
        <v>20220</v>
      </c>
      <c r="O5" s="2">
        <f t="shared" si="0"/>
        <v>21588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>
        <v>1100</v>
      </c>
      <c r="J6" s="2">
        <v>2045</v>
      </c>
      <c r="K6" s="2">
        <v>2465</v>
      </c>
      <c r="L6" s="2">
        <v>2470</v>
      </c>
      <c r="M6" s="2"/>
      <c r="N6" s="2">
        <v>18401</v>
      </c>
      <c r="O6" s="2">
        <f t="shared" si="0"/>
        <v>20871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>
        <v>1750</v>
      </c>
      <c r="J7" s="2">
        <v>2263</v>
      </c>
      <c r="K7" s="2">
        <v>2459</v>
      </c>
      <c r="L7" s="2">
        <v>2459</v>
      </c>
      <c r="M7" s="2"/>
      <c r="N7" s="2">
        <v>47133</v>
      </c>
      <c r="O7" s="2">
        <f t="shared" si="0"/>
        <v>49592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>
        <v>1930</v>
      </c>
      <c r="J8" s="2">
        <v>3304</v>
      </c>
      <c r="K8" s="2">
        <v>3738</v>
      </c>
      <c r="L8" s="2">
        <v>3945</v>
      </c>
      <c r="M8" s="2"/>
      <c r="N8" s="2">
        <v>13857</v>
      </c>
      <c r="O8" s="2">
        <f t="shared" si="0"/>
        <v>17802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>
        <v>612</v>
      </c>
      <c r="J9" s="2">
        <v>972</v>
      </c>
      <c r="K9" s="2">
        <v>1124</v>
      </c>
      <c r="L9" s="2">
        <v>1124</v>
      </c>
      <c r="M9" s="2"/>
      <c r="N9" s="2">
        <v>0</v>
      </c>
      <c r="O9" s="2">
        <f t="shared" si="0"/>
        <v>1124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>
        <v>3389</v>
      </c>
      <c r="J10" s="2">
        <v>5570</v>
      </c>
      <c r="K10" s="2">
        <v>6171</v>
      </c>
      <c r="L10" s="2">
        <v>6563</v>
      </c>
      <c r="M10" s="2"/>
      <c r="N10" s="2">
        <v>80489</v>
      </c>
      <c r="O10" s="2">
        <f t="shared" si="0"/>
        <v>87052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>
        <v>1843</v>
      </c>
      <c r="J11" s="2">
        <v>3777</v>
      </c>
      <c r="K11" s="2">
        <v>3917</v>
      </c>
      <c r="L11" s="2">
        <v>4003</v>
      </c>
      <c r="M11" s="2"/>
      <c r="N11" s="2">
        <v>112964</v>
      </c>
      <c r="O11" s="2">
        <f t="shared" si="0"/>
        <v>116967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>
        <v>995</v>
      </c>
      <c r="J12" s="2">
        <v>2897</v>
      </c>
      <c r="K12" s="2">
        <v>3149</v>
      </c>
      <c r="L12" s="2">
        <v>3278</v>
      </c>
      <c r="M12" s="2"/>
      <c r="N12" s="2">
        <v>106666</v>
      </c>
      <c r="O12" s="2">
        <f t="shared" si="0"/>
        <v>109944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>
        <v>1100</v>
      </c>
      <c r="J13" s="2">
        <v>2100</v>
      </c>
      <c r="K13" s="2">
        <v>2150</v>
      </c>
      <c r="L13" s="3">
        <v>2240</v>
      </c>
      <c r="M13" s="2"/>
      <c r="N13" s="2">
        <v>14763</v>
      </c>
      <c r="O13" s="2">
        <f t="shared" si="0"/>
        <v>17003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>
        <v>1455</v>
      </c>
      <c r="J14" s="2">
        <v>2288</v>
      </c>
      <c r="K14" s="2">
        <v>2518</v>
      </c>
      <c r="L14" s="2">
        <v>2604</v>
      </c>
      <c r="M14" s="2"/>
      <c r="N14" s="2">
        <v>37653</v>
      </c>
      <c r="O14" s="2">
        <f t="shared" si="0"/>
        <v>40257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>
        <v>2200</v>
      </c>
      <c r="J15" s="3">
        <v>2500</v>
      </c>
      <c r="K15" s="2">
        <v>2500</v>
      </c>
      <c r="L15" s="2">
        <v>3000</v>
      </c>
      <c r="M15" s="2"/>
      <c r="N15" s="2">
        <v>55107</v>
      </c>
      <c r="O15" s="2">
        <f t="shared" si="0"/>
        <v>58107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>
        <v>55</v>
      </c>
      <c r="J16" s="2">
        <v>59</v>
      </c>
      <c r="K16" s="2">
        <v>86</v>
      </c>
      <c r="L16" s="2">
        <v>89</v>
      </c>
      <c r="M16" s="2"/>
      <c r="N16" s="2">
        <v>718</v>
      </c>
      <c r="O16" s="2">
        <f t="shared" si="0"/>
        <v>807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>
        <v>859</v>
      </c>
      <c r="J22" s="2">
        <v>1359</v>
      </c>
      <c r="K22" s="2">
        <v>1417</v>
      </c>
      <c r="L22" s="2">
        <v>1471</v>
      </c>
      <c r="M22" s="2"/>
      <c r="N22" s="2">
        <v>34430</v>
      </c>
      <c r="O22" s="2">
        <f>L22+N22</f>
        <v>35901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>
        <v>805</v>
      </c>
      <c r="J23" s="2">
        <v>1430</v>
      </c>
      <c r="K23" s="2">
        <v>1570</v>
      </c>
      <c r="L23" s="2">
        <v>1779</v>
      </c>
      <c r="M23" s="2"/>
      <c r="N23" s="2">
        <v>39478</v>
      </c>
      <c r="O23" s="2">
        <f t="shared" ref="O23:O25" si="1">L23+N23</f>
        <v>41257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>
        <v>971</v>
      </c>
      <c r="J24" s="2">
        <v>971</v>
      </c>
      <c r="K24" s="2">
        <v>971</v>
      </c>
      <c r="L24" s="2">
        <v>1235</v>
      </c>
      <c r="M24" s="2"/>
      <c r="N24" s="2">
        <v>5391</v>
      </c>
      <c r="O24" s="2">
        <f t="shared" si="1"/>
        <v>6626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>
        <v>1979</v>
      </c>
      <c r="J25" s="2">
        <v>3134</v>
      </c>
      <c r="K25" s="2">
        <v>3476</v>
      </c>
      <c r="L25" s="2">
        <v>3788</v>
      </c>
      <c r="M25" s="2"/>
      <c r="N25" s="2">
        <v>24801</v>
      </c>
      <c r="O25" s="2">
        <f t="shared" si="1"/>
        <v>28589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>
        <v>2251</v>
      </c>
      <c r="J30" s="2">
        <v>4565</v>
      </c>
      <c r="K30" s="2">
        <v>4902</v>
      </c>
      <c r="L30" s="2">
        <v>5015</v>
      </c>
      <c r="M30" s="2"/>
      <c r="N30" s="2">
        <v>135017</v>
      </c>
      <c r="O30" s="2">
        <f>L30+N30</f>
        <v>140032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1909</v>
      </c>
      <c r="I3" s="16">
        <f>'Tabel te vernieuwen'!H4</f>
        <v>5828</v>
      </c>
      <c r="J3" s="16">
        <f>'Tabel te vernieuwen'!I4</f>
        <v>1841</v>
      </c>
      <c r="K3" s="16">
        <f>'Tabel te vernieuwen'!J4</f>
        <v>1458</v>
      </c>
      <c r="L3" s="16">
        <f>'Tabel te vernieuwen'!K4</f>
        <v>0</v>
      </c>
      <c r="M3" s="16">
        <f>'Tabel te vernieuwen'!L4</f>
        <v>18782</v>
      </c>
      <c r="N3" s="16">
        <f>'Tabel te vernieuwen'!M4</f>
        <v>0</v>
      </c>
      <c r="O3" s="16">
        <f>'Tabel te vernieuwen'!N4</f>
        <v>18782</v>
      </c>
      <c r="P3" s="16">
        <f>O3/40000</f>
        <v>0.46955000000000002</v>
      </c>
    </row>
    <row r="4" spans="1:16" x14ac:dyDescent="0.3">
      <c r="A4">
        <v>2</v>
      </c>
      <c r="B4" t="str">
        <f>'Tabel te vernieuwen'!A5</f>
        <v xml:space="preserve"> TERBRAAK, J. A.</v>
      </c>
      <c r="C4" s="17">
        <f>'Tabel te vernieuwen'!B5</f>
        <v>551</v>
      </c>
      <c r="D4" s="17">
        <f>'Tabel te vernieuwen'!C5</f>
        <v>995</v>
      </c>
      <c r="E4" s="17">
        <f>'Tabel te vernieuwen'!D5</f>
        <v>773</v>
      </c>
      <c r="F4" s="17">
        <f>'Tabel te vernieuwen'!E5</f>
        <v>875</v>
      </c>
      <c r="G4" s="17">
        <f>'Tabel te vernieuwen'!F5</f>
        <v>1549</v>
      </c>
      <c r="H4" s="17">
        <f>'Tabel te vernieuwen'!G5</f>
        <v>1111</v>
      </c>
      <c r="I4" s="17">
        <f>'Tabel te vernieuwen'!H5</f>
        <v>4554</v>
      </c>
      <c r="J4" s="17">
        <f>'Tabel te vernieuwen'!I5</f>
        <v>1090</v>
      </c>
      <c r="K4" s="17">
        <f>'Tabel te vernieuwen'!J5</f>
        <v>645</v>
      </c>
      <c r="L4" s="17">
        <f>'Tabel te vernieuwen'!K5</f>
        <v>0</v>
      </c>
      <c r="M4" s="17">
        <f>'Tabel te vernieuwen'!L5</f>
        <v>12143</v>
      </c>
      <c r="N4" s="17">
        <f>'Tabel te vernieuwen'!M5</f>
        <v>186370</v>
      </c>
      <c r="O4" s="17">
        <f>'Tabel te vernieuwen'!N5</f>
        <v>198513</v>
      </c>
      <c r="P4" s="16">
        <f t="shared" ref="P4:P23" si="0">O4/40000</f>
        <v>4.9628249999999996</v>
      </c>
    </row>
    <row r="5" spans="1:16" x14ac:dyDescent="0.3">
      <c r="A5" s="15">
        <v>3</v>
      </c>
      <c r="B5" s="15" t="str">
        <f>'Tabel te vernieuwen'!A6</f>
        <v xml:space="preserve"> SMIDT, T. G.</v>
      </c>
      <c r="C5" s="16">
        <f>'Tabel te vernieuwen'!B6</f>
        <v>60</v>
      </c>
      <c r="D5" s="16">
        <f>'Tabel te vernieuwen'!C6</f>
        <v>105</v>
      </c>
      <c r="E5" s="16">
        <f>'Tabel te vernieuwen'!D6</f>
        <v>435</v>
      </c>
      <c r="F5" s="16">
        <f>'Tabel te vernieuwen'!E6</f>
        <v>760</v>
      </c>
      <c r="G5" s="16">
        <f>'Tabel te vernieuwen'!F6</f>
        <v>1640</v>
      </c>
      <c r="H5" s="16">
        <f>'Tabel te vernieuwen'!G6</f>
        <v>1650</v>
      </c>
      <c r="I5" s="16">
        <f>'Tabel te vernieuwen'!H6</f>
        <v>4650</v>
      </c>
      <c r="J5" s="16">
        <f>'Tabel te vernieuwen'!I6</f>
        <v>910</v>
      </c>
      <c r="K5" s="16">
        <f>'Tabel te vernieuwen'!J6</f>
        <v>90</v>
      </c>
      <c r="L5" s="16">
        <f>'Tabel te vernieuwen'!K6</f>
        <v>0</v>
      </c>
      <c r="M5" s="16">
        <f>'Tabel te vernieuwen'!L6</f>
        <v>10300</v>
      </c>
      <c r="N5" s="16">
        <f>'Tabel te vernieuwen'!M6</f>
        <v>300777</v>
      </c>
      <c r="O5" s="16">
        <f>'Tabel te vernieuwen'!N6</f>
        <v>311077</v>
      </c>
      <c r="P5" s="16">
        <f t="shared" si="0"/>
        <v>7.7769250000000003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841</v>
      </c>
      <c r="I6" s="17">
        <f>'Tabel te vernieuwen'!H7</f>
        <v>3277</v>
      </c>
      <c r="J6" s="17">
        <f>'Tabel te vernieuwen'!I7</f>
        <v>1179</v>
      </c>
      <c r="K6" s="17">
        <f>'Tabel te vernieuwen'!J7</f>
        <v>572</v>
      </c>
      <c r="L6" s="17">
        <f>'Tabel te vernieuwen'!K7</f>
        <v>0</v>
      </c>
      <c r="M6" s="17">
        <f>'Tabel te vernieuwen'!L7</f>
        <v>9678</v>
      </c>
      <c r="N6" s="17">
        <f>'Tabel te vernieuwen'!M7</f>
        <v>38958</v>
      </c>
      <c r="O6" s="17">
        <f>'Tabel te vernieuwen'!N7</f>
        <v>48636</v>
      </c>
      <c r="P6" s="16">
        <f t="shared" si="0"/>
        <v>1.2159</v>
      </c>
    </row>
    <row r="7" spans="1:16" x14ac:dyDescent="0.3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831</v>
      </c>
      <c r="G7" s="16">
        <f>'Tabel te vernieuwen'!F8</f>
        <v>940</v>
      </c>
      <c r="H7" s="16">
        <f>'Tabel te vernieuwen'!G8</f>
        <v>786</v>
      </c>
      <c r="I7" s="16">
        <f>'Tabel te vernieuwen'!H8</f>
        <v>2522</v>
      </c>
      <c r="J7" s="16">
        <f>'Tabel te vernieuwen'!I8</f>
        <v>755</v>
      </c>
      <c r="K7" s="16">
        <f>'Tabel te vernieuwen'!J8</f>
        <v>704</v>
      </c>
      <c r="L7" s="16">
        <f>'Tabel te vernieuwen'!K8</f>
        <v>0</v>
      </c>
      <c r="M7" s="16">
        <f>'Tabel te vernieuwen'!L8</f>
        <v>8239</v>
      </c>
      <c r="N7" s="16">
        <f>'Tabel te vernieuwen'!M8</f>
        <v>155777</v>
      </c>
      <c r="O7" s="16">
        <f>'Tabel te vernieuwen'!N8</f>
        <v>164016</v>
      </c>
      <c r="P7" s="16">
        <f t="shared" si="0"/>
        <v>4.1003999999999996</v>
      </c>
    </row>
    <row r="8" spans="1:16" x14ac:dyDescent="0.3">
      <c r="A8">
        <v>6</v>
      </c>
      <c r="B8" t="str">
        <f>'Tabel te vernieuwen'!A9</f>
        <v xml:space="preserve"> UITERWIJKWINKEL, J.</v>
      </c>
      <c r="C8" s="17">
        <f>'Tabel te vernieuwen'!B9</f>
        <v>800</v>
      </c>
      <c r="D8" s="17">
        <f>'Tabel te vernieuwen'!C9</f>
        <v>900</v>
      </c>
      <c r="E8" s="17">
        <f>'Tabel te vernieuwen'!D9</f>
        <v>800</v>
      </c>
      <c r="F8" s="17">
        <f>'Tabel te vernieuwen'!E9</f>
        <v>1000</v>
      </c>
      <c r="G8" s="17">
        <f>'Tabel te vernieuwen'!F9</f>
        <v>600</v>
      </c>
      <c r="H8" s="17">
        <f>'Tabel te vernieuwen'!G9</f>
        <v>1100</v>
      </c>
      <c r="I8" s="17">
        <f>'Tabel te vernieuwen'!H9</f>
        <v>400</v>
      </c>
      <c r="J8" s="17">
        <f>'Tabel te vernieuwen'!I9</f>
        <v>0</v>
      </c>
      <c r="K8" s="17">
        <f>'Tabel te vernieuwen'!J9</f>
        <v>1400</v>
      </c>
      <c r="L8" s="17">
        <f>'Tabel te vernieuwen'!K9</f>
        <v>0</v>
      </c>
      <c r="M8" s="17">
        <f>'Tabel te vernieuwen'!L9</f>
        <v>7000</v>
      </c>
      <c r="N8" s="17">
        <f>'Tabel te vernieuwen'!M9</f>
        <v>241810</v>
      </c>
      <c r="O8" s="17">
        <f>'Tabel te vernieuwen'!N9</f>
        <v>248810</v>
      </c>
      <c r="P8" s="16">
        <f t="shared" si="0"/>
        <v>6.2202500000000001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557</v>
      </c>
      <c r="I9" s="16">
        <f>'Tabel te vernieuwen'!H10</f>
        <v>2181</v>
      </c>
      <c r="J9" s="16">
        <f>'Tabel te vernieuwen'!I10</f>
        <v>601</v>
      </c>
      <c r="K9" s="16">
        <f>'Tabel te vernieuwen'!J10</f>
        <v>392</v>
      </c>
      <c r="L9" s="16">
        <f>'Tabel te vernieuwen'!K10</f>
        <v>0</v>
      </c>
      <c r="M9" s="16">
        <f>'Tabel te vernieuwen'!L10</f>
        <v>6563</v>
      </c>
      <c r="N9" s="16">
        <f>'Tabel te vernieuwen'!M10</f>
        <v>304422</v>
      </c>
      <c r="O9" s="16">
        <f>'Tabel te vernieuwen'!N10</f>
        <v>310985</v>
      </c>
      <c r="P9" s="16">
        <f t="shared" si="0"/>
        <v>7.7746250000000003</v>
      </c>
    </row>
    <row r="10" spans="1:16" x14ac:dyDescent="0.3">
      <c r="A10">
        <v>8</v>
      </c>
      <c r="B10" t="str">
        <f>'Tabel te vernieuwen'!A11</f>
        <v xml:space="preserve"> WILTING, J. J.</v>
      </c>
      <c r="C10" s="17">
        <f>'Tabel te vernieuwen'!B11</f>
        <v>0</v>
      </c>
      <c r="D10" s="17">
        <f>'Tabel te vernieuwen'!C11</f>
        <v>342</v>
      </c>
      <c r="E10" s="17">
        <f>'Tabel te vernieuwen'!D11</f>
        <v>389</v>
      </c>
      <c r="F10" s="17">
        <f>'Tabel te vernieuwen'!E11</f>
        <v>730</v>
      </c>
      <c r="G10" s="17">
        <f>'Tabel te vernieuwen'!F11</f>
        <v>370</v>
      </c>
      <c r="H10" s="17">
        <f>'Tabel te vernieuwen'!G11</f>
        <v>914</v>
      </c>
      <c r="I10" s="17">
        <f>'Tabel te vernieuwen'!H11</f>
        <v>2586</v>
      </c>
      <c r="J10" s="17">
        <f>'Tabel te vernieuwen'!I11</f>
        <v>854</v>
      </c>
      <c r="K10" s="17">
        <f>'Tabel te vernieuwen'!J11</f>
        <v>214</v>
      </c>
      <c r="L10" s="17">
        <f>'Tabel te vernieuwen'!K11</f>
        <v>0</v>
      </c>
      <c r="M10" s="17">
        <f>'Tabel te vernieuwen'!L11</f>
        <v>6399</v>
      </c>
      <c r="N10" s="17">
        <f>'Tabel te vernieuwen'!M11</f>
        <v>165540</v>
      </c>
      <c r="O10" s="17">
        <f>'Tabel te vernieuwen'!N11</f>
        <v>171939</v>
      </c>
      <c r="P10" s="16">
        <f t="shared" si="0"/>
        <v>4.2984749999999998</v>
      </c>
    </row>
    <row r="11" spans="1:16" x14ac:dyDescent="0.3">
      <c r="A11" s="15">
        <v>9</v>
      </c>
      <c r="B11" s="15" t="str">
        <f>'Tabel te vernieuwen'!A12</f>
        <v xml:space="preserve"> BREMER, H.</v>
      </c>
      <c r="C11" s="16">
        <f>'Tabel te vernieuwen'!B12</f>
        <v>159</v>
      </c>
      <c r="D11" s="16">
        <f>'Tabel te vernieuwen'!C12</f>
        <v>196</v>
      </c>
      <c r="E11" s="16">
        <f>'Tabel te vernieuwen'!D12</f>
        <v>483</v>
      </c>
      <c r="F11" s="16">
        <f>'Tabel te vernieuwen'!E12</f>
        <v>714</v>
      </c>
      <c r="G11" s="16">
        <f>'Tabel te vernieuwen'!F12</f>
        <v>748</v>
      </c>
      <c r="H11" s="16">
        <f>'Tabel te vernieuwen'!G12</f>
        <v>706</v>
      </c>
      <c r="I11" s="16">
        <f>'Tabel te vernieuwen'!H12</f>
        <v>1934</v>
      </c>
      <c r="J11" s="16">
        <f>'Tabel te vernieuwen'!I12</f>
        <v>152</v>
      </c>
      <c r="K11" s="16">
        <f>'Tabel te vernieuwen'!J12</f>
        <v>54</v>
      </c>
      <c r="L11" s="16">
        <f>'Tabel te vernieuwen'!K12</f>
        <v>0</v>
      </c>
      <c r="M11" s="16">
        <f>'Tabel te vernieuwen'!L12</f>
        <v>5146</v>
      </c>
      <c r="N11" s="16">
        <f>'Tabel te vernieuwen'!M12</f>
        <v>81910</v>
      </c>
      <c r="O11" s="16">
        <f>'Tabel te vernieuwen'!N12</f>
        <v>87056</v>
      </c>
      <c r="P11" s="16">
        <f t="shared" si="0"/>
        <v>2.1764000000000001</v>
      </c>
    </row>
    <row r="12" spans="1:16" x14ac:dyDescent="0.3">
      <c r="A12">
        <v>10</v>
      </c>
      <c r="B12" t="str">
        <f>'Tabel te vernieuwen'!A13</f>
        <v xml:space="preserve"> SIJKEN, MW F.</v>
      </c>
      <c r="C12" s="17">
        <f>'Tabel te vernieuwen'!B13</f>
        <v>325</v>
      </c>
      <c r="D12" s="17">
        <f>'Tabel te vernieuwen'!C13</f>
        <v>128</v>
      </c>
      <c r="E12" s="17">
        <f>'Tabel te vernieuwen'!D13</f>
        <v>155</v>
      </c>
      <c r="F12" s="17">
        <f>'Tabel te vernieuwen'!E13</f>
        <v>245</v>
      </c>
      <c r="G12" s="17">
        <f>'Tabel te vernieuwen'!F13</f>
        <v>491</v>
      </c>
      <c r="H12" s="17">
        <f>'Tabel te vernieuwen'!G13</f>
        <v>907</v>
      </c>
      <c r="I12" s="17">
        <f>'Tabel te vernieuwen'!H13</f>
        <v>2314</v>
      </c>
      <c r="J12" s="17">
        <f>'Tabel te vernieuwen'!I13</f>
        <v>337</v>
      </c>
      <c r="K12" s="17">
        <f>'Tabel te vernieuwen'!J13</f>
        <v>113</v>
      </c>
      <c r="L12" s="17">
        <f>'Tabel te vernieuwen'!K13</f>
        <v>0</v>
      </c>
      <c r="M12" s="17">
        <f>'Tabel te vernieuwen'!L13</f>
        <v>5015</v>
      </c>
      <c r="N12" s="17">
        <f>'Tabel te vernieuwen'!M13</f>
        <v>135017</v>
      </c>
      <c r="O12" s="17">
        <f>'Tabel te vernieuwen'!N13</f>
        <v>140032</v>
      </c>
      <c r="P12" s="16">
        <f t="shared" si="0"/>
        <v>3.5007999999999999</v>
      </c>
    </row>
    <row r="13" spans="1:16" x14ac:dyDescent="0.3">
      <c r="A13" s="15">
        <v>11</v>
      </c>
      <c r="B13" s="15" t="str">
        <f>'Tabel te vernieuwen'!A14</f>
        <v xml:space="preserve"> BRUINS, H.</v>
      </c>
      <c r="C13" s="16">
        <f>'Tabel te vernieuwen'!B14</f>
        <v>455</v>
      </c>
      <c r="D13" s="16">
        <f>'Tabel te vernieuwen'!C14</f>
        <v>460</v>
      </c>
      <c r="E13" s="16">
        <f>'Tabel te vernieuwen'!D14</f>
        <v>290</v>
      </c>
      <c r="F13" s="16">
        <f>'Tabel te vernieuwen'!E14</f>
        <v>426</v>
      </c>
      <c r="G13" s="16">
        <f>'Tabel te vernieuwen'!F14</f>
        <v>474</v>
      </c>
      <c r="H13" s="16">
        <f>'Tabel te vernieuwen'!G14</f>
        <v>365</v>
      </c>
      <c r="I13" s="16">
        <f>'Tabel te vernieuwen'!H14</f>
        <v>1570</v>
      </c>
      <c r="J13" s="16">
        <f>'Tabel te vernieuwen'!I14</f>
        <v>560</v>
      </c>
      <c r="K13" s="16">
        <f>'Tabel te vernieuwen'!J14</f>
        <v>215</v>
      </c>
      <c r="L13" s="16">
        <f>'Tabel te vernieuwen'!K14</f>
        <v>0</v>
      </c>
      <c r="M13" s="16">
        <f>'Tabel te vernieuwen'!L14</f>
        <v>4815</v>
      </c>
      <c r="N13" s="16">
        <f>'Tabel te vernieuwen'!M14</f>
        <v>309741</v>
      </c>
      <c r="O13" s="16">
        <f>'Tabel te vernieuwen'!N14</f>
        <v>314556</v>
      </c>
      <c r="P13" s="16">
        <f t="shared" si="0"/>
        <v>7.8639000000000001</v>
      </c>
    </row>
    <row r="14" spans="1:16" x14ac:dyDescent="0.3">
      <c r="A14">
        <v>12</v>
      </c>
      <c r="B14" t="str">
        <f>'Tabel te vernieuwen'!A15</f>
        <v xml:space="preserve"> SIJKEN, A.</v>
      </c>
      <c r="C14" s="17">
        <f>'Tabel te vernieuwen'!B15</f>
        <v>209</v>
      </c>
      <c r="D14" s="17">
        <f>'Tabel te vernieuwen'!C15</f>
        <v>103</v>
      </c>
      <c r="E14" s="17">
        <f>'Tabel te vernieuwen'!D15</f>
        <v>150</v>
      </c>
      <c r="F14" s="17">
        <f>'Tabel te vernieuwen'!E15</f>
        <v>167</v>
      </c>
      <c r="G14" s="17">
        <f>'Tabel te vernieuwen'!F15</f>
        <v>480</v>
      </c>
      <c r="H14" s="17">
        <f>'Tabel te vernieuwen'!G15</f>
        <v>734</v>
      </c>
      <c r="I14" s="17">
        <f>'Tabel te vernieuwen'!H15</f>
        <v>1934</v>
      </c>
      <c r="J14" s="17">
        <f>'Tabel te vernieuwen'!I15</f>
        <v>140</v>
      </c>
      <c r="K14" s="17">
        <f>'Tabel te vernieuwen'!J15</f>
        <v>86</v>
      </c>
      <c r="L14" s="17">
        <f>'Tabel te vernieuwen'!K15</f>
        <v>0</v>
      </c>
      <c r="M14" s="17">
        <f>'Tabel te vernieuwen'!L15</f>
        <v>4003</v>
      </c>
      <c r="N14" s="17">
        <f>'Tabel te vernieuwen'!M15</f>
        <v>112914</v>
      </c>
      <c r="O14" s="17">
        <f>'Tabel te vernieuwen'!N15</f>
        <v>116917</v>
      </c>
      <c r="P14" s="16">
        <f t="shared" si="0"/>
        <v>2.9229250000000002</v>
      </c>
    </row>
    <row r="15" spans="1:16" x14ac:dyDescent="0.3">
      <c r="A15" s="15">
        <v>13</v>
      </c>
      <c r="B15" s="15" t="str">
        <f>'Tabel te vernieuwen'!A16</f>
        <v xml:space="preserve"> VEENSTRA, A.</v>
      </c>
      <c r="C15" s="16">
        <f>'Tabel te vernieuwen'!B16</f>
        <v>254</v>
      </c>
      <c r="D15" s="16">
        <f>'Tabel te vernieuwen'!C16</f>
        <v>376</v>
      </c>
      <c r="E15" s="16">
        <f>'Tabel te vernieuwen'!D16</f>
        <v>340</v>
      </c>
      <c r="F15" s="16">
        <f>'Tabel te vernieuwen'!E16</f>
        <v>296</v>
      </c>
      <c r="G15" s="16">
        <f>'Tabel te vernieuwen'!F16</f>
        <v>234</v>
      </c>
      <c r="H15" s="16">
        <f>'Tabel te vernieuwen'!G16</f>
        <v>534</v>
      </c>
      <c r="I15" s="16">
        <f>'Tabel te vernieuwen'!H16</f>
        <v>1159</v>
      </c>
      <c r="J15" s="16">
        <f>'Tabel te vernieuwen'!I16</f>
        <v>369</v>
      </c>
      <c r="K15" s="16">
        <f>'Tabel te vernieuwen'!J16</f>
        <v>315</v>
      </c>
      <c r="L15" s="16">
        <f>'Tabel te vernieuwen'!K16</f>
        <v>0</v>
      </c>
      <c r="M15" s="16">
        <f>'Tabel te vernieuwen'!L16</f>
        <v>3877</v>
      </c>
      <c r="N15" s="16">
        <f>'Tabel te vernieuwen'!M16</f>
        <v>133419</v>
      </c>
      <c r="O15" s="16">
        <f>'Tabel te vernieuwen'!N16</f>
        <v>137296</v>
      </c>
      <c r="P15" s="16">
        <f t="shared" si="0"/>
        <v>3.4323999999999999</v>
      </c>
    </row>
    <row r="16" spans="1:16" x14ac:dyDescent="0.3">
      <c r="A16">
        <v>14</v>
      </c>
      <c r="B16" t="str">
        <f>'Tabel te vernieuwen'!A17</f>
        <v xml:space="preserve"> DIJKSTRA, P.</v>
      </c>
      <c r="C16" s="17">
        <f>'Tabel te vernieuwen'!B17</f>
        <v>315</v>
      </c>
      <c r="D16" s="17">
        <f>'Tabel te vernieuwen'!C17</f>
        <v>355</v>
      </c>
      <c r="E16" s="17">
        <f>'Tabel te vernieuwen'!D17</f>
        <v>365</v>
      </c>
      <c r="F16" s="17">
        <f>'Tabel te vernieuwen'!E17</f>
        <v>406</v>
      </c>
      <c r="G16" s="17">
        <f>'Tabel te vernieuwen'!F17</f>
        <v>529</v>
      </c>
      <c r="H16" s="17">
        <f>'Tabel te vernieuwen'!G17</f>
        <v>631</v>
      </c>
      <c r="I16" s="17">
        <f>'Tabel te vernieuwen'!H17</f>
        <v>942</v>
      </c>
      <c r="J16" s="17">
        <f>'Tabel te vernieuwen'!I17</f>
        <v>268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3811</v>
      </c>
      <c r="N16" s="17">
        <f>'Tabel te vernieuwen'!M17</f>
        <v>120551</v>
      </c>
      <c r="O16" s="17">
        <f>'Tabel te vernieuwen'!N17</f>
        <v>124362</v>
      </c>
      <c r="P16" s="16">
        <f t="shared" si="0"/>
        <v>3.1090499999999999</v>
      </c>
    </row>
    <row r="17" spans="1:16" x14ac:dyDescent="0.3">
      <c r="A17" s="15">
        <v>15</v>
      </c>
      <c r="B17" s="15" t="str">
        <f>'Tabel te vernieuwen'!A18</f>
        <v xml:space="preserve"> BROEKROELOFS, E.</v>
      </c>
      <c r="C17" s="16">
        <f>'Tabel te vernieuwen'!B18</f>
        <v>62</v>
      </c>
      <c r="D17" s="16">
        <f>'Tabel te vernieuwen'!C18</f>
        <v>63</v>
      </c>
      <c r="E17" s="16">
        <f>'Tabel te vernieuwen'!D18</f>
        <v>8</v>
      </c>
      <c r="F17" s="16">
        <f>'Tabel te vernieuwen'!E18</f>
        <v>286</v>
      </c>
      <c r="G17" s="16">
        <f>'Tabel te vernieuwen'!F18</f>
        <v>792</v>
      </c>
      <c r="H17" s="16">
        <f>'Tabel te vernieuwen'!G18</f>
        <v>382</v>
      </c>
      <c r="I17" s="16">
        <f>'Tabel te vernieuwen'!H18</f>
        <v>1780</v>
      </c>
      <c r="J17" s="16">
        <f>'Tabel te vernieuwen'!I18</f>
        <v>63</v>
      </c>
      <c r="K17" s="16">
        <f>'Tabel te vernieuwen'!J18</f>
        <v>38</v>
      </c>
      <c r="L17" s="16">
        <f>'Tabel te vernieuwen'!K18</f>
        <v>0</v>
      </c>
      <c r="M17" s="16">
        <f>'Tabel te vernieuwen'!L18</f>
        <v>3474</v>
      </c>
      <c r="N17" s="16">
        <f>'Tabel te vernieuwen'!M18</f>
        <v>202223</v>
      </c>
      <c r="O17" s="16">
        <f>'Tabel te vernieuwen'!N18</f>
        <v>205697</v>
      </c>
      <c r="P17" s="16">
        <f t="shared" si="0"/>
        <v>5.1424250000000002</v>
      </c>
    </row>
    <row r="18" spans="1:16" x14ac:dyDescent="0.3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123</v>
      </c>
      <c r="G18" s="17">
        <f>'Tabel te vernieuwen'!F19</f>
        <v>237</v>
      </c>
      <c r="H18" s="17">
        <f>'Tabel te vernieuwen'!G19</f>
        <v>274</v>
      </c>
      <c r="I18" s="17">
        <f>'Tabel te vernieuwen'!H19</f>
        <v>1902</v>
      </c>
      <c r="J18" s="17">
        <f>'Tabel te vernieuwen'!I19</f>
        <v>252</v>
      </c>
      <c r="K18" s="17">
        <f>'Tabel te vernieuwen'!J19</f>
        <v>129</v>
      </c>
      <c r="L18" s="17">
        <f>'Tabel te vernieuwen'!K19</f>
        <v>0</v>
      </c>
      <c r="M18" s="17">
        <f>'Tabel te vernieuwen'!L19</f>
        <v>3278</v>
      </c>
      <c r="N18" s="17">
        <f>'Tabel te vernieuwen'!M19</f>
        <v>106666</v>
      </c>
      <c r="O18" s="17">
        <f>'Tabel te vernieuwen'!N19</f>
        <v>109944</v>
      </c>
      <c r="P18" s="16">
        <f t="shared" si="0"/>
        <v>2.7486000000000002</v>
      </c>
    </row>
    <row r="19" spans="1:16" x14ac:dyDescent="0.3">
      <c r="A19" s="15">
        <v>17</v>
      </c>
      <c r="B19" s="15" t="str">
        <f>'Tabel te vernieuwen'!A20</f>
        <v xml:space="preserve"> GIJSBERTSE, G.</v>
      </c>
      <c r="C19" s="16">
        <f>'Tabel te vernieuwen'!B20</f>
        <v>257</v>
      </c>
      <c r="D19" s="16">
        <f>'Tabel te vernieuwen'!C20</f>
        <v>0</v>
      </c>
      <c r="E19" s="16">
        <f>'Tabel te vernieuwen'!D20</f>
        <v>0</v>
      </c>
      <c r="F19" s="16">
        <f>'Tabel te vernieuwen'!E20</f>
        <v>313</v>
      </c>
      <c r="G19" s="16">
        <f>'Tabel te vernieuwen'!F20</f>
        <v>380</v>
      </c>
      <c r="H19" s="16">
        <f>'Tabel te vernieuwen'!G20</f>
        <v>0</v>
      </c>
      <c r="I19" s="16">
        <f>'Tabel te vernieuwen'!H20</f>
        <v>1333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2283</v>
      </c>
      <c r="N19" s="16">
        <f>'Tabel te vernieuwen'!M20</f>
        <v>122247</v>
      </c>
      <c r="O19" s="16">
        <f>'Tabel te vernieuwen'!N20</f>
        <v>124530</v>
      </c>
      <c r="P19" s="16">
        <f t="shared" si="0"/>
        <v>3.1132499999999999</v>
      </c>
    </row>
    <row r="20" spans="1:16" x14ac:dyDescent="0.3">
      <c r="A20">
        <v>18</v>
      </c>
      <c r="B20" t="str">
        <f>'Tabel te vernieuwen'!A21</f>
        <v xml:space="preserve"> BOELEN, J.</v>
      </c>
      <c r="C20" s="17">
        <f>'Tabel te vernieuwen'!B21</f>
        <v>112</v>
      </c>
      <c r="D20" s="17">
        <f>'Tabel te vernieuwen'!C21</f>
        <v>90</v>
      </c>
      <c r="E20" s="17">
        <f>'Tabel te vernieuwen'!D21</f>
        <v>96</v>
      </c>
      <c r="F20" s="17">
        <f>'Tabel te vernieuwen'!E21</f>
        <v>382</v>
      </c>
      <c r="G20" s="17">
        <f>'Tabel te vernieuwen'!F21</f>
        <v>384</v>
      </c>
      <c r="H20" s="17">
        <f>'Tabel te vernieuwen'!G21</f>
        <v>404</v>
      </c>
      <c r="I20" s="17">
        <f>'Tabel te vernieuwen'!H21</f>
        <v>617</v>
      </c>
      <c r="J20" s="17">
        <f>'Tabel te vernieuwen'!I21</f>
        <v>5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2090</v>
      </c>
      <c r="N20" s="17">
        <f>'Tabel te vernieuwen'!M21</f>
        <v>46057</v>
      </c>
      <c r="O20" s="17">
        <f>'Tabel te vernieuwen'!N21</f>
        <v>48147</v>
      </c>
      <c r="P20" s="16">
        <f t="shared" si="0"/>
        <v>1.2036750000000001</v>
      </c>
    </row>
    <row r="21" spans="1:16" x14ac:dyDescent="0.3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123</v>
      </c>
      <c r="I21" s="16">
        <f>'Tabel te vernieuwen'!H22</f>
        <v>360</v>
      </c>
      <c r="J21" s="16">
        <f>'Tabel te vernieuwen'!I22</f>
        <v>152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1266</v>
      </c>
      <c r="N21" s="16">
        <f>'Tabel te vernieuwen'!M22</f>
        <v>55164</v>
      </c>
      <c r="O21" s="16">
        <f>'Tabel te vernieuwen'!N22</f>
        <v>56430</v>
      </c>
      <c r="P21" s="16">
        <f t="shared" si="0"/>
        <v>1.4107499999999999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11458</v>
      </c>
      <c r="G23" s="16">
        <f>'Tabel te vernieuwen'!F24</f>
        <v>13897</v>
      </c>
      <c r="H23" s="16">
        <f>'Tabel te vernieuwen'!G24</f>
        <v>13928</v>
      </c>
      <c r="I23" s="16">
        <f>'Tabel te vernieuwen'!H24</f>
        <v>41843</v>
      </c>
      <c r="J23" s="16">
        <f>'Tabel te vernieuwen'!I24</f>
        <v>9528</v>
      </c>
      <c r="K23" s="16">
        <f>'Tabel te vernieuwen'!J24</f>
        <v>6425</v>
      </c>
      <c r="L23" s="16">
        <f>'Tabel te vernieuwen'!K24</f>
        <v>0</v>
      </c>
      <c r="M23" s="16">
        <f>'Tabel te vernieuwen'!L24</f>
        <v>118185</v>
      </c>
      <c r="N23" s="16">
        <f>'Tabel te vernieuwen'!M24</f>
        <v>2931105</v>
      </c>
      <c r="O23" s="16">
        <f>'Tabel te vernieuwen'!N24</f>
        <v>3049290</v>
      </c>
      <c r="P23" s="16">
        <f t="shared" si="0"/>
        <v>76.232249999999993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10" workbookViewId="0">
      <selection activeCell="K23" sqref="K23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8.77734375" customWidth="1"/>
    <col min="8" max="8" width="9.33203125" customWidth="1"/>
    <col min="9" max="9" width="8.88671875" customWidth="1"/>
    <col min="10" max="10" width="9.33203125" customWidth="1"/>
    <col min="11" max="11" width="9.1093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>
        <v>93506</v>
      </c>
      <c r="I3" s="30">
        <v>96028</v>
      </c>
      <c r="J3" s="30">
        <v>96783</v>
      </c>
      <c r="K3" s="30">
        <v>97487</v>
      </c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786</v>
      </c>
      <c r="T3" s="18">
        <f t="shared" ref="T3:T25" si="5">IF(I3&gt;0,(I3-H3),0)</f>
        <v>2522</v>
      </c>
      <c r="U3" s="18">
        <f t="shared" ref="U3:U25" si="6">IF(J3&gt;0,(J3-I3),0)</f>
        <v>755</v>
      </c>
      <c r="V3" s="18">
        <f t="shared" ref="V3:V25" si="7">IF(K3&gt;0,(K3-J3),0)</f>
        <v>704</v>
      </c>
      <c r="W3" s="18">
        <f t="shared" ref="W3:W25" si="8">IF(L3&gt;0,(L3-K3),0)</f>
        <v>0</v>
      </c>
      <c r="X3" s="18">
        <f t="shared" ref="X3:X25" si="9">SUM(N3:W3)</f>
        <v>8239</v>
      </c>
      <c r="Y3" s="26">
        <v>155777</v>
      </c>
      <c r="Z3" s="26">
        <f t="shared" ref="Z3:Z22" si="10">Y3+X3</f>
        <v>164016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1064</v>
      </c>
      <c r="H4" s="30">
        <v>1468</v>
      </c>
      <c r="I4" s="30">
        <v>2085</v>
      </c>
      <c r="J4" s="30">
        <v>2090</v>
      </c>
      <c r="K4" s="30">
        <v>2090</v>
      </c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384</v>
      </c>
      <c r="S4" s="18">
        <f t="shared" si="4"/>
        <v>404</v>
      </c>
      <c r="T4" s="18">
        <f t="shared" si="5"/>
        <v>617</v>
      </c>
      <c r="U4" s="18">
        <f t="shared" si="6"/>
        <v>5</v>
      </c>
      <c r="V4" s="18">
        <f t="shared" si="7"/>
        <v>0</v>
      </c>
      <c r="W4" s="18">
        <f t="shared" si="8"/>
        <v>0</v>
      </c>
      <c r="X4" s="18">
        <f t="shared" si="9"/>
        <v>2090</v>
      </c>
      <c r="Y4" s="26">
        <v>46057</v>
      </c>
      <c r="Z4" s="26">
        <f t="shared" si="10"/>
        <v>48147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>
        <v>44179</v>
      </c>
      <c r="I5" s="30">
        <v>46113</v>
      </c>
      <c r="J5" s="30">
        <v>46265</v>
      </c>
      <c r="K5" s="30">
        <v>46319</v>
      </c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706</v>
      </c>
      <c r="T5" s="18">
        <f t="shared" si="5"/>
        <v>1934</v>
      </c>
      <c r="U5" s="18">
        <f t="shared" si="6"/>
        <v>152</v>
      </c>
      <c r="V5" s="18">
        <f t="shared" si="7"/>
        <v>54</v>
      </c>
      <c r="W5" s="18">
        <f t="shared" si="8"/>
        <v>0</v>
      </c>
      <c r="X5" s="18">
        <f t="shared" si="9"/>
        <v>5146</v>
      </c>
      <c r="Y5" s="26">
        <v>81910</v>
      </c>
      <c r="Z5" s="26">
        <f t="shared" si="10"/>
        <v>87056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>
        <v>5173</v>
      </c>
      <c r="I6" s="30">
        <v>6953</v>
      </c>
      <c r="J6" s="30">
        <v>7016</v>
      </c>
      <c r="K6" s="30">
        <v>7054</v>
      </c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382</v>
      </c>
      <c r="T6" s="18">
        <f t="shared" si="5"/>
        <v>1780</v>
      </c>
      <c r="U6" s="18">
        <f t="shared" si="6"/>
        <v>63</v>
      </c>
      <c r="V6" s="18">
        <f t="shared" si="7"/>
        <v>38</v>
      </c>
      <c r="W6" s="18">
        <f t="shared" si="8"/>
        <v>0</v>
      </c>
      <c r="X6" s="18">
        <f t="shared" si="9"/>
        <v>3474</v>
      </c>
      <c r="Y6" s="26">
        <v>202223</v>
      </c>
      <c r="Z6" s="26">
        <f t="shared" si="10"/>
        <v>205697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>
        <v>2470</v>
      </c>
      <c r="I7" s="30">
        <v>4040</v>
      </c>
      <c r="J7" s="30">
        <v>4600</v>
      </c>
      <c r="K7" s="30">
        <v>4815</v>
      </c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365</v>
      </c>
      <c r="T7" s="18">
        <f t="shared" si="5"/>
        <v>1570</v>
      </c>
      <c r="U7" s="18">
        <f t="shared" si="6"/>
        <v>560</v>
      </c>
      <c r="V7" s="18">
        <f t="shared" si="7"/>
        <v>215</v>
      </c>
      <c r="W7" s="18">
        <f t="shared" si="8"/>
        <v>0</v>
      </c>
      <c r="X7" s="18">
        <f t="shared" si="9"/>
        <v>4815</v>
      </c>
      <c r="Y7" s="26">
        <v>309741</v>
      </c>
      <c r="Z7" s="26">
        <f t="shared" si="10"/>
        <v>314556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>
        <v>2601</v>
      </c>
      <c r="I8" s="30">
        <v>3543</v>
      </c>
      <c r="J8" s="30">
        <v>3811</v>
      </c>
      <c r="K8" s="30">
        <v>3811</v>
      </c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631</v>
      </c>
      <c r="T8" s="18">
        <f t="shared" si="5"/>
        <v>942</v>
      </c>
      <c r="U8" s="18">
        <f t="shared" si="6"/>
        <v>268</v>
      </c>
      <c r="V8" s="18">
        <f t="shared" si="7"/>
        <v>0</v>
      </c>
      <c r="W8" s="18">
        <f t="shared" si="8"/>
        <v>0</v>
      </c>
      <c r="X8" s="18">
        <f t="shared" si="9"/>
        <v>3811</v>
      </c>
      <c r="Y8" s="26">
        <v>120551</v>
      </c>
      <c r="Z8" s="26">
        <f t="shared" si="10"/>
        <v>124362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>
        <v>4650</v>
      </c>
      <c r="I9" s="30">
        <v>7927</v>
      </c>
      <c r="J9" s="30">
        <v>9106</v>
      </c>
      <c r="K9" s="30">
        <v>9678</v>
      </c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841</v>
      </c>
      <c r="T9" s="18">
        <f t="shared" si="5"/>
        <v>3277</v>
      </c>
      <c r="U9" s="18">
        <f t="shared" si="6"/>
        <v>1179</v>
      </c>
      <c r="V9" s="18">
        <f t="shared" si="7"/>
        <v>572</v>
      </c>
      <c r="W9" s="18">
        <f t="shared" si="8"/>
        <v>0</v>
      </c>
      <c r="X9" s="18">
        <f t="shared" si="9"/>
        <v>9678</v>
      </c>
      <c r="Y9" s="26">
        <v>38958</v>
      </c>
      <c r="Z9" s="26">
        <f t="shared" si="10"/>
        <v>48636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>
        <v>10188</v>
      </c>
      <c r="I10" s="30">
        <v>16016</v>
      </c>
      <c r="J10" s="30">
        <v>17857</v>
      </c>
      <c r="K10" s="30">
        <v>19315</v>
      </c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1909</v>
      </c>
      <c r="T10" s="18">
        <f t="shared" si="5"/>
        <v>5828</v>
      </c>
      <c r="U10" s="18">
        <f t="shared" si="6"/>
        <v>1841</v>
      </c>
      <c r="V10" s="18">
        <f t="shared" si="7"/>
        <v>1458</v>
      </c>
      <c r="W10" s="18">
        <f t="shared" si="8"/>
        <v>0</v>
      </c>
      <c r="X10" s="18">
        <f t="shared" si="9"/>
        <v>18782</v>
      </c>
      <c r="Y10" s="26">
        <v>0</v>
      </c>
      <c r="Z10" s="26">
        <f t="shared" si="10"/>
        <v>18782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>
        <v>950</v>
      </c>
      <c r="I11" s="30">
        <v>2283</v>
      </c>
      <c r="J11" s="30">
        <v>2283</v>
      </c>
      <c r="K11" s="30">
        <v>2283</v>
      </c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1333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2283</v>
      </c>
      <c r="Y11" s="26">
        <v>122247</v>
      </c>
      <c r="Z11" s="26">
        <f t="shared" si="10"/>
        <v>124530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>
        <v>612</v>
      </c>
      <c r="I12" s="30">
        <v>972</v>
      </c>
      <c r="J12" s="30">
        <v>1124</v>
      </c>
      <c r="K12" s="30">
        <v>1124</v>
      </c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123</v>
      </c>
      <c r="T12" s="18">
        <f t="shared" si="5"/>
        <v>360</v>
      </c>
      <c r="U12" s="18">
        <f t="shared" si="6"/>
        <v>152</v>
      </c>
      <c r="V12" s="18">
        <f t="shared" si="7"/>
        <v>0</v>
      </c>
      <c r="W12" s="18">
        <f t="shared" si="8"/>
        <v>0</v>
      </c>
      <c r="X12" s="18">
        <f t="shared" si="9"/>
        <v>1266</v>
      </c>
      <c r="Y12" s="26">
        <v>55164</v>
      </c>
      <c r="Z12" s="26">
        <f t="shared" si="10"/>
        <v>56430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>
        <v>43890</v>
      </c>
      <c r="I13" s="30">
        <v>46071</v>
      </c>
      <c r="J13" s="30">
        <v>46672</v>
      </c>
      <c r="K13" s="30">
        <v>47064</v>
      </c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557</v>
      </c>
      <c r="T13" s="18">
        <f t="shared" si="5"/>
        <v>2181</v>
      </c>
      <c r="U13" s="18">
        <f t="shared" si="6"/>
        <v>601</v>
      </c>
      <c r="V13" s="18">
        <f t="shared" si="7"/>
        <v>392</v>
      </c>
      <c r="W13" s="18">
        <f t="shared" si="8"/>
        <v>0</v>
      </c>
      <c r="X13" s="18">
        <f t="shared" si="9"/>
        <v>6563</v>
      </c>
      <c r="Y13" s="26">
        <v>304422</v>
      </c>
      <c r="Z13" s="26">
        <f t="shared" si="10"/>
        <v>310985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>
        <v>1843</v>
      </c>
      <c r="I14" s="30">
        <v>3777</v>
      </c>
      <c r="J14" s="30">
        <v>3917</v>
      </c>
      <c r="K14" s="30">
        <v>4003</v>
      </c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734</v>
      </c>
      <c r="T14" s="18">
        <f t="shared" si="5"/>
        <v>1934</v>
      </c>
      <c r="U14" s="18">
        <f t="shared" si="6"/>
        <v>140</v>
      </c>
      <c r="V14" s="18">
        <f t="shared" si="7"/>
        <v>86</v>
      </c>
      <c r="W14" s="18">
        <f t="shared" si="8"/>
        <v>0</v>
      </c>
      <c r="X14" s="18">
        <f t="shared" si="9"/>
        <v>4003</v>
      </c>
      <c r="Y14" s="26">
        <v>112914</v>
      </c>
      <c r="Z14" s="26">
        <f t="shared" si="10"/>
        <v>116917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>
        <v>995</v>
      </c>
      <c r="I15" s="30">
        <v>2897</v>
      </c>
      <c r="J15" s="30">
        <v>3149</v>
      </c>
      <c r="K15" s="30">
        <v>3278</v>
      </c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274</v>
      </c>
      <c r="T15" s="18">
        <f t="shared" si="5"/>
        <v>1902</v>
      </c>
      <c r="U15" s="18">
        <f t="shared" si="6"/>
        <v>252</v>
      </c>
      <c r="V15" s="18">
        <f t="shared" si="7"/>
        <v>129</v>
      </c>
      <c r="W15" s="18">
        <f t="shared" si="8"/>
        <v>0</v>
      </c>
      <c r="X15" s="18">
        <f t="shared" si="9"/>
        <v>3278</v>
      </c>
      <c r="Y15" s="26">
        <v>106666</v>
      </c>
      <c r="Z15" s="26">
        <f t="shared" si="10"/>
        <v>109944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>
        <v>2251</v>
      </c>
      <c r="I16" s="30">
        <v>4565</v>
      </c>
      <c r="J16" s="30">
        <v>4902</v>
      </c>
      <c r="K16" s="30">
        <v>5015</v>
      </c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907</v>
      </c>
      <c r="T16" s="18">
        <f t="shared" si="5"/>
        <v>2314</v>
      </c>
      <c r="U16" s="18">
        <f t="shared" si="6"/>
        <v>337</v>
      </c>
      <c r="V16" s="18">
        <f t="shared" si="7"/>
        <v>113</v>
      </c>
      <c r="W16" s="18">
        <f t="shared" si="8"/>
        <v>0</v>
      </c>
      <c r="X16" s="18">
        <f t="shared" si="9"/>
        <v>5015</v>
      </c>
      <c r="Y16" s="26">
        <v>135017</v>
      </c>
      <c r="Z16" s="26">
        <f t="shared" si="10"/>
        <v>140032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>
        <v>4650</v>
      </c>
      <c r="I17" s="30">
        <v>9300</v>
      </c>
      <c r="J17" s="30">
        <v>10210</v>
      </c>
      <c r="K17" s="30">
        <v>10300</v>
      </c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1650</v>
      </c>
      <c r="T17" s="18">
        <f t="shared" si="5"/>
        <v>4650</v>
      </c>
      <c r="U17" s="18">
        <f t="shared" si="6"/>
        <v>910</v>
      </c>
      <c r="V17" s="18">
        <f t="shared" si="7"/>
        <v>90</v>
      </c>
      <c r="W17" s="18">
        <f t="shared" si="8"/>
        <v>0</v>
      </c>
      <c r="X17" s="18">
        <f t="shared" si="9"/>
        <v>10300</v>
      </c>
      <c r="Y17" s="26">
        <v>300777</v>
      </c>
      <c r="Z17" s="26">
        <f t="shared" si="10"/>
        <v>311077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>
        <v>101444</v>
      </c>
      <c r="I18" s="30">
        <v>105998</v>
      </c>
      <c r="J18" s="30">
        <v>107088</v>
      </c>
      <c r="K18" s="30">
        <v>107733</v>
      </c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1111</v>
      </c>
      <c r="T18" s="18">
        <f t="shared" si="5"/>
        <v>4554</v>
      </c>
      <c r="U18" s="18">
        <f t="shared" si="6"/>
        <v>1090</v>
      </c>
      <c r="V18" s="18">
        <f t="shared" si="7"/>
        <v>645</v>
      </c>
      <c r="W18" s="18">
        <f t="shared" si="8"/>
        <v>0</v>
      </c>
      <c r="X18" s="18">
        <f t="shared" si="9"/>
        <v>12143</v>
      </c>
      <c r="Y18" s="26">
        <v>186370</v>
      </c>
      <c r="Z18" s="26">
        <f t="shared" si="10"/>
        <v>198513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>
        <v>5200</v>
      </c>
      <c r="I19" s="30">
        <v>5600</v>
      </c>
      <c r="J19" s="30">
        <v>5600</v>
      </c>
      <c r="K19" s="30">
        <v>7000</v>
      </c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1100</v>
      </c>
      <c r="T19" s="18">
        <f t="shared" si="5"/>
        <v>400</v>
      </c>
      <c r="U19" s="18">
        <f t="shared" si="6"/>
        <v>0</v>
      </c>
      <c r="V19" s="18">
        <f t="shared" si="7"/>
        <v>1400</v>
      </c>
      <c r="W19" s="18">
        <f t="shared" si="8"/>
        <v>0</v>
      </c>
      <c r="X19" s="18">
        <f t="shared" si="9"/>
        <v>7000</v>
      </c>
      <c r="Y19" s="26">
        <v>241810</v>
      </c>
      <c r="Z19" s="26">
        <f t="shared" si="10"/>
        <v>248810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>
        <v>42131</v>
      </c>
      <c r="I20" s="30">
        <v>43290</v>
      </c>
      <c r="J20" s="30">
        <v>43659</v>
      </c>
      <c r="K20" s="30">
        <v>43974</v>
      </c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534</v>
      </c>
      <c r="T20" s="18">
        <f t="shared" si="5"/>
        <v>1159</v>
      </c>
      <c r="U20" s="18">
        <f t="shared" si="6"/>
        <v>369</v>
      </c>
      <c r="V20" s="18">
        <f t="shared" si="7"/>
        <v>315</v>
      </c>
      <c r="W20" s="18">
        <f t="shared" si="8"/>
        <v>0</v>
      </c>
      <c r="X20" s="18">
        <f t="shared" si="9"/>
        <v>3877</v>
      </c>
      <c r="Y20" s="26">
        <v>133419</v>
      </c>
      <c r="Z20" s="26">
        <f t="shared" si="10"/>
        <v>137296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>
        <v>23</v>
      </c>
      <c r="I21" s="30">
        <v>23</v>
      </c>
      <c r="J21" s="30">
        <v>23</v>
      </c>
      <c r="K21" s="30">
        <v>23</v>
      </c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51230</v>
      </c>
      <c r="G22" s="30">
        <v>51600</v>
      </c>
      <c r="H22" s="30">
        <v>52514</v>
      </c>
      <c r="I22" s="30">
        <v>55100</v>
      </c>
      <c r="J22" s="30">
        <v>55954</v>
      </c>
      <c r="K22" s="30">
        <v>56168</v>
      </c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730</v>
      </c>
      <c r="R22" s="18">
        <f t="shared" si="3"/>
        <v>370</v>
      </c>
      <c r="S22" s="18">
        <f t="shared" si="4"/>
        <v>914</v>
      </c>
      <c r="T22" s="18">
        <f t="shared" si="5"/>
        <v>2586</v>
      </c>
      <c r="U22" s="18">
        <f t="shared" si="6"/>
        <v>854</v>
      </c>
      <c r="V22" s="18">
        <f t="shared" si="7"/>
        <v>214</v>
      </c>
      <c r="W22" s="18">
        <f t="shared" si="8"/>
        <v>0</v>
      </c>
      <c r="X22" s="18">
        <f t="shared" si="9"/>
        <v>6399</v>
      </c>
      <c r="Y22" s="26">
        <v>165540</v>
      </c>
      <c r="Z22" s="26">
        <f t="shared" si="10"/>
        <v>171939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tabSelected="1" workbookViewId="0">
      <selection activeCell="I6" sqref="I6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1909</v>
      </c>
      <c r="H4" s="37">
        <v>5828</v>
      </c>
      <c r="I4" s="37">
        <v>1841</v>
      </c>
      <c r="J4" s="37">
        <v>1458</v>
      </c>
      <c r="K4" s="37">
        <v>0</v>
      </c>
      <c r="L4" s="37">
        <v>18782</v>
      </c>
      <c r="M4" s="37">
        <v>0</v>
      </c>
      <c r="N4" s="37">
        <v>18782</v>
      </c>
    </row>
    <row r="5" spans="1:14" x14ac:dyDescent="0.3">
      <c r="A5" s="11" t="s">
        <v>69</v>
      </c>
      <c r="B5" s="37">
        <v>551</v>
      </c>
      <c r="C5" s="37">
        <v>995</v>
      </c>
      <c r="D5" s="37">
        <v>773</v>
      </c>
      <c r="E5" s="37">
        <v>875</v>
      </c>
      <c r="F5" s="37">
        <v>1549</v>
      </c>
      <c r="G5" s="37">
        <v>1111</v>
      </c>
      <c r="H5" s="37">
        <v>4554</v>
      </c>
      <c r="I5" s="37">
        <v>1090</v>
      </c>
      <c r="J5" s="37">
        <v>645</v>
      </c>
      <c r="K5" s="37">
        <v>0</v>
      </c>
      <c r="L5" s="37">
        <v>12143</v>
      </c>
      <c r="M5" s="37">
        <v>186370</v>
      </c>
      <c r="N5" s="37">
        <v>198513</v>
      </c>
    </row>
    <row r="6" spans="1:14" x14ac:dyDescent="0.3">
      <c r="A6" s="11" t="s">
        <v>68</v>
      </c>
      <c r="B6" s="37">
        <v>60</v>
      </c>
      <c r="C6" s="37">
        <v>105</v>
      </c>
      <c r="D6" s="37">
        <v>435</v>
      </c>
      <c r="E6" s="37">
        <v>760</v>
      </c>
      <c r="F6" s="37">
        <v>1640</v>
      </c>
      <c r="G6" s="37">
        <v>1650</v>
      </c>
      <c r="H6" s="37">
        <v>4650</v>
      </c>
      <c r="I6" s="37">
        <v>910</v>
      </c>
      <c r="J6" s="37">
        <v>90</v>
      </c>
      <c r="K6" s="37">
        <v>0</v>
      </c>
      <c r="L6" s="37">
        <v>10300</v>
      </c>
      <c r="M6" s="37">
        <v>300777</v>
      </c>
      <c r="N6" s="37">
        <v>311077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841</v>
      </c>
      <c r="H7" s="37">
        <v>3277</v>
      </c>
      <c r="I7" s="37">
        <v>1179</v>
      </c>
      <c r="J7" s="37">
        <v>572</v>
      </c>
      <c r="K7" s="37">
        <v>0</v>
      </c>
      <c r="L7" s="37">
        <v>9678</v>
      </c>
      <c r="M7" s="37">
        <v>38958</v>
      </c>
      <c r="N7" s="37">
        <v>48636</v>
      </c>
    </row>
    <row r="8" spans="1:14" x14ac:dyDescent="0.3">
      <c r="A8" s="11" t="s">
        <v>54</v>
      </c>
      <c r="B8" s="37">
        <v>632</v>
      </c>
      <c r="C8" s="37">
        <v>392</v>
      </c>
      <c r="D8" s="37">
        <v>677</v>
      </c>
      <c r="E8" s="37">
        <v>831</v>
      </c>
      <c r="F8" s="37">
        <v>940</v>
      </c>
      <c r="G8" s="37">
        <v>786</v>
      </c>
      <c r="H8" s="37">
        <v>2522</v>
      </c>
      <c r="I8" s="37">
        <v>755</v>
      </c>
      <c r="J8" s="37">
        <v>704</v>
      </c>
      <c r="K8" s="37">
        <v>0</v>
      </c>
      <c r="L8" s="37">
        <v>8239</v>
      </c>
      <c r="M8" s="37">
        <v>155777</v>
      </c>
      <c r="N8" s="37">
        <v>164016</v>
      </c>
    </row>
    <row r="9" spans="1:14" x14ac:dyDescent="0.3">
      <c r="A9" s="11" t="s">
        <v>70</v>
      </c>
      <c r="B9" s="37">
        <v>800</v>
      </c>
      <c r="C9" s="37">
        <v>900</v>
      </c>
      <c r="D9" s="37">
        <v>800</v>
      </c>
      <c r="E9" s="37">
        <v>1000</v>
      </c>
      <c r="F9" s="37">
        <v>600</v>
      </c>
      <c r="G9" s="37">
        <v>1100</v>
      </c>
      <c r="H9" s="37">
        <v>400</v>
      </c>
      <c r="I9" s="37">
        <v>0</v>
      </c>
      <c r="J9" s="37">
        <v>1400</v>
      </c>
      <c r="K9" s="37">
        <v>0</v>
      </c>
      <c r="L9" s="37">
        <v>7000</v>
      </c>
      <c r="M9" s="37">
        <v>241810</v>
      </c>
      <c r="N9" s="37">
        <v>248810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557</v>
      </c>
      <c r="H10" s="37">
        <v>2181</v>
      </c>
      <c r="I10" s="37">
        <v>601</v>
      </c>
      <c r="J10" s="37">
        <v>392</v>
      </c>
      <c r="K10" s="37">
        <v>0</v>
      </c>
      <c r="L10" s="37">
        <v>6563</v>
      </c>
      <c r="M10" s="37">
        <v>304422</v>
      </c>
      <c r="N10" s="37">
        <v>310985</v>
      </c>
    </row>
    <row r="11" spans="1:14" x14ac:dyDescent="0.3">
      <c r="A11" s="11" t="s">
        <v>73</v>
      </c>
      <c r="B11" s="37">
        <v>0</v>
      </c>
      <c r="C11" s="37">
        <v>342</v>
      </c>
      <c r="D11" s="37">
        <v>389</v>
      </c>
      <c r="E11" s="37">
        <v>730</v>
      </c>
      <c r="F11" s="37">
        <v>370</v>
      </c>
      <c r="G11" s="37">
        <v>914</v>
      </c>
      <c r="H11" s="37">
        <v>2586</v>
      </c>
      <c r="I11" s="37">
        <v>854</v>
      </c>
      <c r="J11" s="37">
        <v>214</v>
      </c>
      <c r="K11" s="37">
        <v>0</v>
      </c>
      <c r="L11" s="37">
        <v>6399</v>
      </c>
      <c r="M11" s="37">
        <v>165540</v>
      </c>
      <c r="N11" s="37">
        <v>171939</v>
      </c>
    </row>
    <row r="12" spans="1:14" x14ac:dyDescent="0.3">
      <c r="A12" s="11" t="s">
        <v>55</v>
      </c>
      <c r="B12" s="37">
        <v>159</v>
      </c>
      <c r="C12" s="37">
        <v>196</v>
      </c>
      <c r="D12" s="37">
        <v>483</v>
      </c>
      <c r="E12" s="37">
        <v>714</v>
      </c>
      <c r="F12" s="37">
        <v>748</v>
      </c>
      <c r="G12" s="37">
        <v>706</v>
      </c>
      <c r="H12" s="37">
        <v>1934</v>
      </c>
      <c r="I12" s="37">
        <v>152</v>
      </c>
      <c r="J12" s="37">
        <v>54</v>
      </c>
      <c r="K12" s="37">
        <v>0</v>
      </c>
      <c r="L12" s="37">
        <v>5146</v>
      </c>
      <c r="M12" s="37">
        <v>81910</v>
      </c>
      <c r="N12" s="37">
        <v>87056</v>
      </c>
    </row>
    <row r="13" spans="1:14" x14ac:dyDescent="0.3">
      <c r="A13" s="11" t="s">
        <v>67</v>
      </c>
      <c r="B13" s="37">
        <v>325</v>
      </c>
      <c r="C13" s="37">
        <v>128</v>
      </c>
      <c r="D13" s="37">
        <v>155</v>
      </c>
      <c r="E13" s="37">
        <v>245</v>
      </c>
      <c r="F13" s="37">
        <v>491</v>
      </c>
      <c r="G13" s="37">
        <v>907</v>
      </c>
      <c r="H13" s="37">
        <v>2314</v>
      </c>
      <c r="I13" s="37">
        <v>337</v>
      </c>
      <c r="J13" s="37">
        <v>113</v>
      </c>
      <c r="K13" s="37">
        <v>0</v>
      </c>
      <c r="L13" s="37">
        <v>5015</v>
      </c>
      <c r="M13" s="37">
        <v>135017</v>
      </c>
      <c r="N13" s="37">
        <v>140032</v>
      </c>
    </row>
    <row r="14" spans="1:14" x14ac:dyDescent="0.3">
      <c r="A14" s="11" t="s">
        <v>58</v>
      </c>
      <c r="B14" s="37">
        <v>455</v>
      </c>
      <c r="C14" s="37">
        <v>460</v>
      </c>
      <c r="D14" s="37">
        <v>290</v>
      </c>
      <c r="E14" s="37">
        <v>426</v>
      </c>
      <c r="F14" s="37">
        <v>474</v>
      </c>
      <c r="G14" s="37">
        <v>365</v>
      </c>
      <c r="H14" s="37">
        <v>1570</v>
      </c>
      <c r="I14" s="37">
        <v>560</v>
      </c>
      <c r="J14" s="37">
        <v>215</v>
      </c>
      <c r="K14" s="37">
        <v>0</v>
      </c>
      <c r="L14" s="37">
        <v>4815</v>
      </c>
      <c r="M14" s="37">
        <v>309741</v>
      </c>
      <c r="N14" s="37">
        <v>314556</v>
      </c>
    </row>
    <row r="15" spans="1:14" x14ac:dyDescent="0.3">
      <c r="A15" s="11" t="s">
        <v>65</v>
      </c>
      <c r="B15" s="37">
        <v>209</v>
      </c>
      <c r="C15" s="37">
        <v>103</v>
      </c>
      <c r="D15" s="37">
        <v>150</v>
      </c>
      <c r="E15" s="37">
        <v>167</v>
      </c>
      <c r="F15" s="37">
        <v>480</v>
      </c>
      <c r="G15" s="37">
        <v>734</v>
      </c>
      <c r="H15" s="37">
        <v>1934</v>
      </c>
      <c r="I15" s="37">
        <v>140</v>
      </c>
      <c r="J15" s="37">
        <v>86</v>
      </c>
      <c r="K15" s="37">
        <v>0</v>
      </c>
      <c r="L15" s="37">
        <v>4003</v>
      </c>
      <c r="M15" s="37">
        <v>112914</v>
      </c>
      <c r="N15" s="37">
        <v>116917</v>
      </c>
    </row>
    <row r="16" spans="1:14" x14ac:dyDescent="0.3">
      <c r="A16" s="11" t="s">
        <v>71</v>
      </c>
      <c r="B16" s="37">
        <v>254</v>
      </c>
      <c r="C16" s="37">
        <v>376</v>
      </c>
      <c r="D16" s="37">
        <v>340</v>
      </c>
      <c r="E16" s="37">
        <v>296</v>
      </c>
      <c r="F16" s="37">
        <v>234</v>
      </c>
      <c r="G16" s="37">
        <v>534</v>
      </c>
      <c r="H16" s="37">
        <v>1159</v>
      </c>
      <c r="I16" s="37">
        <v>369</v>
      </c>
      <c r="J16" s="37">
        <v>315</v>
      </c>
      <c r="K16" s="37">
        <v>0</v>
      </c>
      <c r="L16" s="37">
        <v>3877</v>
      </c>
      <c r="M16" s="37">
        <v>133419</v>
      </c>
      <c r="N16" s="37">
        <v>137296</v>
      </c>
    </row>
    <row r="17" spans="1:14" x14ac:dyDescent="0.3">
      <c r="A17" s="11" t="s">
        <v>59</v>
      </c>
      <c r="B17" s="37">
        <v>315</v>
      </c>
      <c r="C17" s="37">
        <v>355</v>
      </c>
      <c r="D17" s="37">
        <v>365</v>
      </c>
      <c r="E17" s="37">
        <v>406</v>
      </c>
      <c r="F17" s="37">
        <v>529</v>
      </c>
      <c r="G17" s="37">
        <v>631</v>
      </c>
      <c r="H17" s="37">
        <v>942</v>
      </c>
      <c r="I17" s="37">
        <v>268</v>
      </c>
      <c r="J17" s="37">
        <v>0</v>
      </c>
      <c r="K17" s="37">
        <v>0</v>
      </c>
      <c r="L17" s="37">
        <v>3811</v>
      </c>
      <c r="M17" s="37">
        <v>120551</v>
      </c>
      <c r="N17" s="37">
        <v>124362</v>
      </c>
    </row>
    <row r="18" spans="1:14" x14ac:dyDescent="0.3">
      <c r="A18" s="11" t="s">
        <v>57</v>
      </c>
      <c r="B18" s="37">
        <v>62</v>
      </c>
      <c r="C18" s="37">
        <v>63</v>
      </c>
      <c r="D18" s="37">
        <v>8</v>
      </c>
      <c r="E18" s="37">
        <v>286</v>
      </c>
      <c r="F18" s="37">
        <v>792</v>
      </c>
      <c r="G18" s="37">
        <v>382</v>
      </c>
      <c r="H18" s="37">
        <v>1780</v>
      </c>
      <c r="I18" s="37">
        <v>63</v>
      </c>
      <c r="J18" s="37">
        <v>38</v>
      </c>
      <c r="K18" s="37">
        <v>0</v>
      </c>
      <c r="L18" s="37">
        <v>3474</v>
      </c>
      <c r="M18" s="37">
        <v>202223</v>
      </c>
      <c r="N18" s="37">
        <v>205697</v>
      </c>
    </row>
    <row r="19" spans="1:14" x14ac:dyDescent="0.3">
      <c r="A19" s="11" t="s">
        <v>66</v>
      </c>
      <c r="B19" s="37">
        <v>169</v>
      </c>
      <c r="C19" s="37">
        <v>72</v>
      </c>
      <c r="D19" s="37">
        <v>120</v>
      </c>
      <c r="E19" s="37">
        <v>123</v>
      </c>
      <c r="F19" s="37">
        <v>237</v>
      </c>
      <c r="G19" s="37">
        <v>274</v>
      </c>
      <c r="H19" s="37">
        <v>1902</v>
      </c>
      <c r="I19" s="37">
        <v>252</v>
      </c>
      <c r="J19" s="37">
        <v>129</v>
      </c>
      <c r="K19" s="37">
        <v>0</v>
      </c>
      <c r="L19" s="37">
        <v>3278</v>
      </c>
      <c r="M19" s="37">
        <v>106666</v>
      </c>
      <c r="N19" s="37">
        <v>109944</v>
      </c>
    </row>
    <row r="20" spans="1:14" x14ac:dyDescent="0.3">
      <c r="A20" s="11" t="s">
        <v>62</v>
      </c>
      <c r="B20" s="37">
        <v>257</v>
      </c>
      <c r="C20" s="37">
        <v>0</v>
      </c>
      <c r="D20" s="37">
        <v>0</v>
      </c>
      <c r="E20" s="37">
        <v>313</v>
      </c>
      <c r="F20" s="37">
        <v>380</v>
      </c>
      <c r="G20" s="37">
        <v>0</v>
      </c>
      <c r="H20" s="37">
        <v>1333</v>
      </c>
      <c r="I20" s="37">
        <v>0</v>
      </c>
      <c r="J20" s="37">
        <v>0</v>
      </c>
      <c r="K20" s="37">
        <v>0</v>
      </c>
      <c r="L20" s="37">
        <v>2283</v>
      </c>
      <c r="M20" s="37">
        <v>122247</v>
      </c>
      <c r="N20" s="37">
        <v>124530</v>
      </c>
    </row>
    <row r="21" spans="1:14" x14ac:dyDescent="0.3">
      <c r="A21" s="11" t="s">
        <v>56</v>
      </c>
      <c r="B21" s="37">
        <v>112</v>
      </c>
      <c r="C21" s="37">
        <v>90</v>
      </c>
      <c r="D21" s="37">
        <v>96</v>
      </c>
      <c r="E21" s="37">
        <v>382</v>
      </c>
      <c r="F21" s="37">
        <v>384</v>
      </c>
      <c r="G21" s="37">
        <v>404</v>
      </c>
      <c r="H21" s="37">
        <v>617</v>
      </c>
      <c r="I21" s="37">
        <v>5</v>
      </c>
      <c r="J21" s="37">
        <v>0</v>
      </c>
      <c r="K21" s="37">
        <v>0</v>
      </c>
      <c r="L21" s="37">
        <v>2090</v>
      </c>
      <c r="M21" s="37">
        <v>46057</v>
      </c>
      <c r="N21" s="37">
        <v>48147</v>
      </c>
    </row>
    <row r="22" spans="1:14" x14ac:dyDescent="0.3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123</v>
      </c>
      <c r="H22" s="37">
        <v>360</v>
      </c>
      <c r="I22" s="37">
        <v>152</v>
      </c>
      <c r="J22" s="37">
        <v>0</v>
      </c>
      <c r="K22" s="37">
        <v>0</v>
      </c>
      <c r="L22" s="37">
        <v>1266</v>
      </c>
      <c r="M22" s="37">
        <v>55164</v>
      </c>
      <c r="N22" s="37">
        <v>56430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11458</v>
      </c>
      <c r="F24" s="37">
        <v>13897</v>
      </c>
      <c r="G24" s="37">
        <v>13928</v>
      </c>
      <c r="H24" s="37">
        <v>41843</v>
      </c>
      <c r="I24" s="37">
        <v>9528</v>
      </c>
      <c r="J24" s="37">
        <v>6425</v>
      </c>
      <c r="K24" s="37">
        <v>0</v>
      </c>
      <c r="L24" s="37">
        <v>118185</v>
      </c>
      <c r="M24" s="37">
        <v>2931105</v>
      </c>
      <c r="N24" s="37">
        <v>3049290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2023-12-04T18:53:16Z</dcterms:modified>
</cp:coreProperties>
</file>