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ilco en Henriëtte\OneDrive\Documenten\Clubcompetitie\"/>
    </mc:Choice>
  </mc:AlternateContent>
  <xr:revisionPtr revIDLastSave="0" documentId="13_ncr:1_{5BF66D41-F4F0-4C44-94CD-C3346C48F7D0}" xr6:coauthVersionLast="47" xr6:coauthVersionMax="47" xr10:uidLastSave="{00000000-0000-0000-0000-000000000000}"/>
  <bookViews>
    <workbookView xWindow="-108" yWindow="-108" windowWidth="19416" windowHeight="10296" firstSheet="1" activeTab="5" xr2:uid="{D1696D90-767F-4475-8868-FDBFF3D0EAE0}"/>
  </bookViews>
  <sheets>
    <sheet name="RACE" sheetId="1" r:id="rId1"/>
    <sheet name="A.T.B. EN D.B." sheetId="2" r:id="rId2"/>
    <sheet name="Totaalstanden" sheetId="3" r:id="rId3"/>
    <sheet name="Kilometerstanden" sheetId="4" r:id="rId4"/>
    <sheet name="Tabel te vernieuwen" sheetId="5" r:id="rId5"/>
    <sheet name="Grafieken" sheetId="6" r:id="rId6"/>
  </sheets>
  <calcPr calcId="191029"/>
  <pivotCaches>
    <pivotCache cacheId="3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2" l="1"/>
  <c r="O23" i="2"/>
  <c r="O24" i="2"/>
  <c r="O25" i="2"/>
  <c r="O22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3" i="2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3" i="1"/>
  <c r="O18" i="1"/>
  <c r="O19" i="1"/>
  <c r="E3" i="3"/>
  <c r="M19" i="4"/>
  <c r="M18" i="4"/>
  <c r="M3" i="4"/>
  <c r="M9" i="4"/>
  <c r="M7" i="4"/>
  <c r="M8" i="4"/>
  <c r="M20" i="4"/>
  <c r="M13" i="4"/>
  <c r="M16" i="4"/>
  <c r="M5" i="4"/>
  <c r="M22" i="4"/>
  <c r="M14" i="4"/>
  <c r="M11" i="4"/>
  <c r="M15" i="4"/>
  <c r="M4" i="4"/>
  <c r="M17" i="4"/>
  <c r="M12" i="4"/>
  <c r="M6" i="4"/>
  <c r="M21" i="4"/>
  <c r="M10" i="4"/>
  <c r="W25" i="4"/>
  <c r="V25" i="4"/>
  <c r="U25" i="4"/>
  <c r="T25" i="4"/>
  <c r="S25" i="4"/>
  <c r="R25" i="4"/>
  <c r="Q25" i="4"/>
  <c r="P25" i="4"/>
  <c r="W24" i="4"/>
  <c r="V24" i="4"/>
  <c r="U24" i="4"/>
  <c r="T24" i="4"/>
  <c r="S24" i="4"/>
  <c r="R24" i="4"/>
  <c r="Q24" i="4"/>
  <c r="P24" i="4"/>
  <c r="W23" i="4"/>
  <c r="V23" i="4"/>
  <c r="U23" i="4"/>
  <c r="T23" i="4"/>
  <c r="S23" i="4"/>
  <c r="R23" i="4"/>
  <c r="Q23" i="4"/>
  <c r="P23" i="4"/>
  <c r="W21" i="4"/>
  <c r="V21" i="4"/>
  <c r="U21" i="4"/>
  <c r="T21" i="4"/>
  <c r="S21" i="4"/>
  <c r="R21" i="4"/>
  <c r="Q21" i="4"/>
  <c r="P21" i="4"/>
  <c r="W6" i="4"/>
  <c r="V6" i="4"/>
  <c r="U6" i="4"/>
  <c r="T6" i="4"/>
  <c r="S6" i="4"/>
  <c r="R6" i="4"/>
  <c r="Q6" i="4"/>
  <c r="P6" i="4"/>
  <c r="W12" i="4"/>
  <c r="V12" i="4"/>
  <c r="U12" i="4"/>
  <c r="T12" i="4"/>
  <c r="S12" i="4"/>
  <c r="R12" i="4"/>
  <c r="Q12" i="4"/>
  <c r="P12" i="4"/>
  <c r="W17" i="4"/>
  <c r="V17" i="4"/>
  <c r="U17" i="4"/>
  <c r="T17" i="4"/>
  <c r="S17" i="4"/>
  <c r="R17" i="4"/>
  <c r="Q17" i="4"/>
  <c r="P17" i="4"/>
  <c r="W4" i="4"/>
  <c r="V4" i="4"/>
  <c r="U4" i="4"/>
  <c r="T4" i="4"/>
  <c r="S4" i="4"/>
  <c r="R4" i="4"/>
  <c r="Q4" i="4"/>
  <c r="P4" i="4"/>
  <c r="W15" i="4"/>
  <c r="V15" i="4"/>
  <c r="U15" i="4"/>
  <c r="T15" i="4"/>
  <c r="S15" i="4"/>
  <c r="R15" i="4"/>
  <c r="Q15" i="4"/>
  <c r="P15" i="4"/>
  <c r="W11" i="4"/>
  <c r="V11" i="4"/>
  <c r="U11" i="4"/>
  <c r="T11" i="4"/>
  <c r="S11" i="4"/>
  <c r="R11" i="4"/>
  <c r="Q11" i="4"/>
  <c r="P11" i="4"/>
  <c r="W14" i="4"/>
  <c r="V14" i="4"/>
  <c r="U14" i="4"/>
  <c r="T14" i="4"/>
  <c r="S14" i="4"/>
  <c r="R14" i="4"/>
  <c r="Q14" i="4"/>
  <c r="P14" i="4"/>
  <c r="W22" i="4"/>
  <c r="V22" i="4"/>
  <c r="U22" i="4"/>
  <c r="T22" i="4"/>
  <c r="S22" i="4"/>
  <c r="R22" i="4"/>
  <c r="Q22" i="4"/>
  <c r="P22" i="4"/>
  <c r="W5" i="4"/>
  <c r="V5" i="4"/>
  <c r="U5" i="4"/>
  <c r="T5" i="4"/>
  <c r="S5" i="4"/>
  <c r="R5" i="4"/>
  <c r="Q5" i="4"/>
  <c r="P5" i="4"/>
  <c r="W16" i="4"/>
  <c r="V16" i="4"/>
  <c r="U16" i="4"/>
  <c r="T16" i="4"/>
  <c r="S16" i="4"/>
  <c r="R16" i="4"/>
  <c r="Q16" i="4"/>
  <c r="P16" i="4"/>
  <c r="W13" i="4"/>
  <c r="V13" i="4"/>
  <c r="U13" i="4"/>
  <c r="T13" i="4"/>
  <c r="S13" i="4"/>
  <c r="R13" i="4"/>
  <c r="Q13" i="4"/>
  <c r="P13" i="4"/>
  <c r="W20" i="4"/>
  <c r="V20" i="4"/>
  <c r="U20" i="4"/>
  <c r="T20" i="4"/>
  <c r="S20" i="4"/>
  <c r="R20" i="4"/>
  <c r="Q20" i="4"/>
  <c r="P20" i="4"/>
  <c r="W8" i="4"/>
  <c r="V8" i="4"/>
  <c r="U8" i="4"/>
  <c r="T8" i="4"/>
  <c r="S8" i="4"/>
  <c r="R8" i="4"/>
  <c r="Q8" i="4"/>
  <c r="P8" i="4"/>
  <c r="W7" i="4"/>
  <c r="V7" i="4"/>
  <c r="U7" i="4"/>
  <c r="T7" i="4"/>
  <c r="S7" i="4"/>
  <c r="R7" i="4"/>
  <c r="Q7" i="4"/>
  <c r="P7" i="4"/>
  <c r="W9" i="4"/>
  <c r="V9" i="4"/>
  <c r="U9" i="4"/>
  <c r="T9" i="4"/>
  <c r="S9" i="4"/>
  <c r="R9" i="4"/>
  <c r="Q9" i="4"/>
  <c r="P9" i="4"/>
  <c r="W3" i="4"/>
  <c r="V3" i="4"/>
  <c r="U3" i="4"/>
  <c r="T3" i="4"/>
  <c r="S3" i="4"/>
  <c r="R3" i="4"/>
  <c r="Q3" i="4"/>
  <c r="P3" i="4"/>
  <c r="W18" i="4"/>
  <c r="V18" i="4"/>
  <c r="U18" i="4"/>
  <c r="T18" i="4"/>
  <c r="S18" i="4"/>
  <c r="R18" i="4"/>
  <c r="Q18" i="4"/>
  <c r="P18" i="4"/>
  <c r="W19" i="4"/>
  <c r="V19" i="4"/>
  <c r="U19" i="4"/>
  <c r="T19" i="4"/>
  <c r="S19" i="4"/>
  <c r="R19" i="4"/>
  <c r="Q19" i="4"/>
  <c r="P19" i="4"/>
  <c r="R10" i="4"/>
  <c r="S10" i="4"/>
  <c r="T10" i="4"/>
  <c r="U10" i="4"/>
  <c r="V10" i="4"/>
  <c r="W10" i="4"/>
  <c r="Q10" i="4"/>
  <c r="P10" i="4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 s="1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 s="1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 s="1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 s="1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 s="1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 s="1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 s="1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 s="1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 s="1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 s="1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 s="1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 s="1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 s="1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 s="1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 s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 s="1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 s="1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 s="1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 s="1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 s="1"/>
  <c r="M3" i="3"/>
  <c r="N3" i="3"/>
  <c r="O3" i="3"/>
  <c r="P3" i="3" s="1"/>
  <c r="C3" i="3"/>
  <c r="D3" i="3"/>
  <c r="F3" i="3"/>
  <c r="G3" i="3"/>
  <c r="H3" i="3"/>
  <c r="I3" i="3"/>
  <c r="J3" i="3"/>
  <c r="K3" i="3"/>
  <c r="L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3" i="3"/>
  <c r="X6" i="4" l="1"/>
  <c r="X20" i="4"/>
  <c r="X5" i="4"/>
  <c r="X10" i="4"/>
  <c r="Z10" i="4" s="1"/>
  <c r="X3" i="4"/>
  <c r="X9" i="4"/>
  <c r="X7" i="4"/>
  <c r="X8" i="4"/>
  <c r="X22" i="4"/>
  <c r="X14" i="4"/>
  <c r="X11" i="4"/>
  <c r="X15" i="4"/>
  <c r="X4" i="4"/>
  <c r="X21" i="4"/>
  <c r="X23" i="4"/>
  <c r="X24" i="4"/>
  <c r="X25" i="4"/>
  <c r="X18" i="4"/>
  <c r="X12" i="4"/>
  <c r="X16" i="4"/>
  <c r="X13" i="4"/>
  <c r="X19" i="4"/>
  <c r="Z19" i="4" s="1"/>
  <c r="X17" i="4"/>
  <c r="Z9" i="4" l="1"/>
  <c r="Z4" i="4"/>
  <c r="Z3" i="4"/>
  <c r="Z21" i="4"/>
  <c r="Z13" i="4"/>
  <c r="Z12" i="4"/>
  <c r="Z11" i="4"/>
  <c r="Z5" i="4"/>
  <c r="Z16" i="4"/>
  <c r="Z15" i="4"/>
  <c r="Z17" i="4"/>
  <c r="Z18" i="4"/>
  <c r="Z14" i="4"/>
  <c r="Z20" i="4"/>
  <c r="Z22" i="4"/>
  <c r="Z6" i="4"/>
  <c r="Z8" i="4"/>
  <c r="Z7" i="4"/>
</calcChain>
</file>

<file path=xl/sharedStrings.xml><?xml version="1.0" encoding="utf-8"?>
<sst xmlns="http://schemas.openxmlformats.org/spreadsheetml/2006/main" count="201" uniqueCount="110">
  <si>
    <t>No</t>
  </si>
  <si>
    <t>SENIOREN</t>
  </si>
  <si>
    <t>BEGIN</t>
  </si>
  <si>
    <t>JAN</t>
  </si>
  <si>
    <t>FEBR</t>
  </si>
  <si>
    <t>MRT</t>
  </si>
  <si>
    <t>APR</t>
  </si>
  <si>
    <t>MEI</t>
  </si>
  <si>
    <t>JUNI</t>
  </si>
  <si>
    <t>SEPT</t>
  </si>
  <si>
    <t>OKT</t>
  </si>
  <si>
    <t>NOV</t>
  </si>
  <si>
    <t>DEC</t>
  </si>
  <si>
    <t>SMIDT, T.G.</t>
  </si>
  <si>
    <t>TERBRAAK, J.A.</t>
  </si>
  <si>
    <t>BENJAMINS, A.</t>
  </si>
  <si>
    <t>WILTING, J.J.</t>
  </si>
  <si>
    <t>BRUINS, H.</t>
  </si>
  <si>
    <t>BREMER, H.</t>
  </si>
  <si>
    <t>BROEKROELOFS, E.</t>
  </si>
  <si>
    <t>GIJSBERTSE, G.</t>
  </si>
  <si>
    <t>GROEN, J.</t>
  </si>
  <si>
    <t>HENDRIKS, E.J.</t>
  </si>
  <si>
    <t>BOELEN, J.</t>
  </si>
  <si>
    <t>VRIES, R. DE</t>
  </si>
  <si>
    <t>VEENSTRA, A.</t>
  </si>
  <si>
    <t>DIJKSTRA, P.</t>
  </si>
  <si>
    <t>UITERW. WINKEL, J.</t>
  </si>
  <si>
    <t>N0</t>
  </si>
  <si>
    <t xml:space="preserve">MEI </t>
  </si>
  <si>
    <t>SIJKEN, A.</t>
  </si>
  <si>
    <t>SIJKEN, J.</t>
  </si>
  <si>
    <t>UITERWIJK WINKEL, J.</t>
  </si>
  <si>
    <t>SIJKEN, MW F.</t>
  </si>
  <si>
    <t>DUINKERKEN, H.</t>
  </si>
  <si>
    <t>WB 22</t>
  </si>
  <si>
    <t>CLUBCOMPETITIE</t>
  </si>
  <si>
    <t>2023 RACE-KILOMETERS.</t>
  </si>
  <si>
    <t>CLUBCOMPETITIE 2023 DIKKE BANDEN-KM HEREN.</t>
  </si>
  <si>
    <t>CLUBCOMPETITIE 2023 A.T.B.-KM HEREN.</t>
  </si>
  <si>
    <t>CLUBCOMPETITIE 2023 DIKKE BANDEN-KM DAMES.</t>
  </si>
  <si>
    <t>WB 23</t>
  </si>
  <si>
    <t>FRANS, R.</t>
  </si>
  <si>
    <t>Clubcompetitie totaalstanden 2023</t>
  </si>
  <si>
    <t xml:space="preserve"> JAN</t>
  </si>
  <si>
    <t xml:space="preserve"> FEBR</t>
  </si>
  <si>
    <t xml:space="preserve"> MRT</t>
  </si>
  <si>
    <t xml:space="preserve"> APR</t>
  </si>
  <si>
    <t xml:space="preserve"> JUNI</t>
  </si>
  <si>
    <t xml:space="preserve"> SEPT</t>
  </si>
  <si>
    <t xml:space="preserve"> OKT</t>
  </si>
  <si>
    <t xml:space="preserve"> NOV</t>
  </si>
  <si>
    <t xml:space="preserve"> DEC</t>
  </si>
  <si>
    <t xml:space="preserve"> WB 23</t>
  </si>
  <si>
    <t xml:space="preserve"> BENJAMINS,A.</t>
  </si>
  <si>
    <t xml:space="preserve"> BREMER, H.</t>
  </si>
  <si>
    <t xml:space="preserve"> BOELEN, J.</t>
  </si>
  <si>
    <t xml:space="preserve"> BROEKROELOFS, E.</t>
  </si>
  <si>
    <t xml:space="preserve"> BRUINS, H.</t>
  </si>
  <si>
    <t xml:space="preserve"> DIJKSTRA, P.</t>
  </si>
  <si>
    <t xml:space="preserve"> DUINKERKEN, H.</t>
  </si>
  <si>
    <t xml:space="preserve"> FRANS, R.</t>
  </si>
  <si>
    <t xml:space="preserve"> GIJSBERTSE, G.</t>
  </si>
  <si>
    <t xml:space="preserve"> GROEN, J.</t>
  </si>
  <si>
    <t xml:space="preserve"> HENDRIKS, J.</t>
  </si>
  <si>
    <t xml:space="preserve"> SIJKEN, A.</t>
  </si>
  <si>
    <t xml:space="preserve"> SIJKEN, J.</t>
  </si>
  <si>
    <t xml:space="preserve"> SIJKEN, MW F.</t>
  </si>
  <si>
    <t xml:space="preserve"> SMIDT, T. G.</t>
  </si>
  <si>
    <t xml:space="preserve"> TERBRAAK, J. A.</t>
  </si>
  <si>
    <t xml:space="preserve"> UITERWIJKWINKEL, J.</t>
  </si>
  <si>
    <t xml:space="preserve"> VEENSTRA, A.</t>
  </si>
  <si>
    <t xml:space="preserve"> VRIES, R. DE</t>
  </si>
  <si>
    <t xml:space="preserve"> WILTING, J. J.</t>
  </si>
  <si>
    <t>WB22</t>
  </si>
  <si>
    <t>Totaal</t>
  </si>
  <si>
    <t>Kilometerstanden einde maand</t>
  </si>
  <si>
    <t>DEELNEMER:</t>
  </si>
  <si>
    <t>Sum of Totaal</t>
  </si>
  <si>
    <t>Deelnemer</t>
  </si>
  <si>
    <t>Sum of  JAN</t>
  </si>
  <si>
    <t>Sum of  FEBR</t>
  </si>
  <si>
    <t>Sum of  MRT</t>
  </si>
  <si>
    <t>Sum of  APR</t>
  </si>
  <si>
    <t>Sum of MEI</t>
  </si>
  <si>
    <t>Sum of  JUNI</t>
  </si>
  <si>
    <t>Sum of  SEPT</t>
  </si>
  <si>
    <t>Sum of  OKT</t>
  </si>
  <si>
    <t>Sum of  NOV</t>
  </si>
  <si>
    <t>Sum of  DEC</t>
  </si>
  <si>
    <t>Sum of WB22</t>
  </si>
  <si>
    <t>Sum of  WB 23</t>
  </si>
  <si>
    <t>januari</t>
  </si>
  <si>
    <t>februari</t>
  </si>
  <si>
    <t>maart</t>
  </si>
  <si>
    <t>april</t>
  </si>
  <si>
    <t>mei</t>
  </si>
  <si>
    <t>juni</t>
  </si>
  <si>
    <t>september</t>
  </si>
  <si>
    <t>oktober</t>
  </si>
  <si>
    <t>november</t>
  </si>
  <si>
    <t>december</t>
  </si>
  <si>
    <t>WB23</t>
  </si>
  <si>
    <t>Aantal gereden kilometers per maand</t>
  </si>
  <si>
    <t>Gele cellen invullen en dan naar tabblad 'Tabel te vernieuwen'</t>
  </si>
  <si>
    <t>Deze tabel vernieuwen nadat de kilometerstand is ingevuld. Dit vernieuwen kan door ergens op een cel in de tabel te gaan staan, vervolgens op de rechtermuisknop drukken en 'vernieuwen' kiezen</t>
  </si>
  <si>
    <t>Totaal 2023</t>
  </si>
  <si>
    <t>totaal aantal keren WB</t>
  </si>
  <si>
    <t>Rijlabels</t>
  </si>
  <si>
    <t>Eindtotaal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</si>
</sst>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right"/>
    </xf>
    <xf numFmtId="0" fontId="3" fillId="0" borderId="2" xfId="0" applyFont="1" applyBorder="1"/>
    <xf numFmtId="0" fontId="2" fillId="4" borderId="1" xfId="0" applyFont="1" applyFill="1" applyBorder="1"/>
    <xf numFmtId="0" fontId="2" fillId="5" borderId="1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8" fillId="6" borderId="0" xfId="0" applyFont="1" applyFill="1"/>
    <xf numFmtId="0" fontId="8" fillId="6" borderId="0" xfId="0" applyFont="1" applyFill="1" applyAlignment="1">
      <alignment horizontal="center"/>
    </xf>
    <xf numFmtId="0" fontId="9" fillId="6" borderId="0" xfId="0" applyFont="1" applyFill="1"/>
    <xf numFmtId="0" fontId="0" fillId="7" borderId="0" xfId="0" applyFill="1"/>
    <xf numFmtId="165" fontId="0" fillId="7" borderId="0" xfId="2" applyNumberFormat="1" applyFont="1" applyFill="1"/>
    <xf numFmtId="165" fontId="0" fillId="0" borderId="0" xfId="2" applyNumberFormat="1" applyFont="1"/>
    <xf numFmtId="165" fontId="2" fillId="5" borderId="1" xfId="2" applyNumberFormat="1" applyFont="1" applyFill="1" applyBorder="1"/>
    <xf numFmtId="165" fontId="0" fillId="5" borderId="1" xfId="2" applyNumberFormat="1" applyFont="1" applyFill="1" applyBorder="1"/>
    <xf numFmtId="0" fontId="0" fillId="8" borderId="0" xfId="0" applyFill="1"/>
    <xf numFmtId="0" fontId="7" fillId="8" borderId="0" xfId="0" applyFont="1" applyFill="1"/>
    <xf numFmtId="0" fontId="9" fillId="8" borderId="0" xfId="0" applyFont="1" applyFill="1"/>
    <xf numFmtId="0" fontId="4" fillId="0" borderId="3" xfId="0" applyFont="1" applyBorder="1"/>
    <xf numFmtId="165" fontId="2" fillId="4" borderId="1" xfId="2" applyNumberFormat="1" applyFont="1" applyFill="1" applyBorder="1"/>
    <xf numFmtId="0" fontId="0" fillId="9" borderId="0" xfId="0" applyFill="1"/>
    <xf numFmtId="165" fontId="2" fillId="7" borderId="1" xfId="2" applyNumberFormat="1" applyFont="1" applyFill="1" applyBorder="1"/>
    <xf numFmtId="165" fontId="0" fillId="7" borderId="1" xfId="2" applyNumberFormat="1" applyFont="1" applyFill="1" applyBorder="1"/>
    <xf numFmtId="0" fontId="2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65" fontId="2" fillId="10" borderId="1" xfId="2" applyNumberFormat="1" applyFont="1" applyFill="1" applyBorder="1"/>
    <xf numFmtId="0" fontId="10" fillId="8" borderId="4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0" fillId="0" borderId="0" xfId="0" applyNumberFormat="1"/>
  </cellXfs>
  <cellStyles count="3">
    <cellStyle name="Komma" xfId="2" builtinId="3"/>
    <cellStyle name="Standaard" xfId="0" builtinId="0"/>
    <cellStyle name="Standaard 2" xfId="1" xr:uid="{E6436E4C-A560-483D-8C7B-FB24FA52A1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microsoft.com/office/2017/10/relationships/person" Target="persons/person0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bar"/>
        <c:grouping val="clustered"/>
        <c:varyColors val="0"/>
        <c:ser>
          <c:idx val="10"/>
          <c:order val="10"/>
          <c:tx>
            <c:strRef>
              <c:f>Totaalstanden!$M$2</c:f>
              <c:strCache>
                <c:ptCount val="1"/>
                <c:pt idx="0">
                  <c:v>Totaal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Totaalstanden!$A$3:$B$23</c15:sqref>
                  </c15:fullRef>
                </c:ext>
              </c:extLst>
              <c:f>Totaalstanden!$A$3:$B$22</c:f>
              <c:multiLvlStrCache>
                <c:ptCount val="20"/>
                <c:lvl>
                  <c:pt idx="0">
                    <c:v> FRANS, R.</c:v>
                  </c:pt>
                  <c:pt idx="1">
                    <c:v> UITERWIJKWINKEL, J.</c:v>
                  </c:pt>
                  <c:pt idx="2">
                    <c:v> TERBRAAK, J. A.</c:v>
                  </c:pt>
                  <c:pt idx="3">
                    <c:v> DUINKERKEN, H.</c:v>
                  </c:pt>
                  <c:pt idx="4">
                    <c:v> SMIDT, T. G.</c:v>
                  </c:pt>
                  <c:pt idx="5">
                    <c:v> BENJAMINS,A.</c:v>
                  </c:pt>
                  <c:pt idx="6">
                    <c:v> HENDRIKS, J.</c:v>
                  </c:pt>
                  <c:pt idx="7">
                    <c:v> BREMER, H.</c:v>
                  </c:pt>
                  <c:pt idx="8">
                    <c:v> WILTING, J. J.</c:v>
                  </c:pt>
                  <c:pt idx="9">
                    <c:v> DIJKSTRA, P.</c:v>
                  </c:pt>
                  <c:pt idx="10">
                    <c:v> BRUINS, H.</c:v>
                  </c:pt>
                  <c:pt idx="11">
                    <c:v> SIJKEN, MW F.</c:v>
                  </c:pt>
                  <c:pt idx="12">
                    <c:v> VEENSTRA, A.</c:v>
                  </c:pt>
                  <c:pt idx="13">
                    <c:v> SIJKEN, A.</c:v>
                  </c:pt>
                  <c:pt idx="14">
                    <c:v> BROEKROELOFS, E.</c:v>
                  </c:pt>
                  <c:pt idx="15">
                    <c:v> BOELEN, J.</c:v>
                  </c:pt>
                  <c:pt idx="16">
                    <c:v> SIJKEN, J.</c:v>
                  </c:pt>
                  <c:pt idx="17">
                    <c:v> GIJSBERTSE, G.</c:v>
                  </c:pt>
                  <c:pt idx="18">
                    <c:v> GROEN, J.</c:v>
                  </c:pt>
                  <c:pt idx="19">
                    <c:v> VRIES, R. DE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Totaalstanden!$M$3:$M$23</c15:sqref>
                  </c15:fullRef>
                </c:ext>
              </c:extLst>
              <c:f>Totaalstanden!$M$3:$M$22</c:f>
              <c:numCache>
                <c:formatCode>_-* #,##0_-;\-* #,##0_-;_-* "-"??_-;_-@_-</c:formatCode>
                <c:ptCount val="20"/>
                <c:pt idx="0">
                  <c:v>9655</c:v>
                </c:pt>
                <c:pt idx="1">
                  <c:v>7200</c:v>
                </c:pt>
                <c:pt idx="2">
                  <c:v>5854</c:v>
                </c:pt>
                <c:pt idx="3">
                  <c:v>4650</c:v>
                </c:pt>
                <c:pt idx="4">
                  <c:v>4650</c:v>
                </c:pt>
                <c:pt idx="5">
                  <c:v>4258</c:v>
                </c:pt>
                <c:pt idx="6">
                  <c:v>3389</c:v>
                </c:pt>
                <c:pt idx="7">
                  <c:v>3006</c:v>
                </c:pt>
                <c:pt idx="8">
                  <c:v>2745</c:v>
                </c:pt>
                <c:pt idx="9">
                  <c:v>2601</c:v>
                </c:pt>
                <c:pt idx="10">
                  <c:v>2470</c:v>
                </c:pt>
                <c:pt idx="11">
                  <c:v>2251</c:v>
                </c:pt>
                <c:pt idx="12">
                  <c:v>2034</c:v>
                </c:pt>
                <c:pt idx="13">
                  <c:v>1843</c:v>
                </c:pt>
                <c:pt idx="14">
                  <c:v>1593</c:v>
                </c:pt>
                <c:pt idx="15">
                  <c:v>1468</c:v>
                </c:pt>
                <c:pt idx="16">
                  <c:v>995</c:v>
                </c:pt>
                <c:pt idx="17">
                  <c:v>950</c:v>
                </c:pt>
                <c:pt idx="18">
                  <c:v>754</c:v>
                </c:pt>
                <c:pt idx="1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8D-42C8-9F03-9FFC59758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23586688"/>
        <c:axId val="9204230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Totaalstanden!$C$2</c15:sqref>
                        </c15:formulaRef>
                      </c:ext>
                    </c:extLst>
                    <c:strCache>
                      <c:ptCount val="1"/>
                      <c:pt idx="0">
                        <c:v>januari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SMIDT, T. G.</c:v>
                        </c:pt>
                        <c:pt idx="5">
                          <c:v> BENJAMINS,A.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WILTING, J. J.</c:v>
                        </c:pt>
                        <c:pt idx="9">
                          <c:v> DIJKSTRA, P.</c:v>
                        </c:pt>
                        <c:pt idx="10">
                          <c:v> BRUINS, H.</c:v>
                        </c:pt>
                        <c:pt idx="11">
                          <c:v> SIJKEN, MW F.</c:v>
                        </c:pt>
                        <c:pt idx="12">
                          <c:v> VEENSTRA, A.</c:v>
                        </c:pt>
                        <c:pt idx="13">
                          <c:v> SIJKEN, A.</c:v>
                        </c:pt>
                        <c:pt idx="14">
                          <c:v> BROEKROELOFS, E.</c:v>
                        </c:pt>
                        <c:pt idx="15">
                          <c:v> BOELEN, J.</c:v>
                        </c:pt>
                        <c:pt idx="16">
                          <c:v> SIJKEN, J.</c:v>
                        </c:pt>
                        <c:pt idx="17">
                          <c:v> GIJSBERTSE, G.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Totaalstanden!$C$3:$C$23</c15:sqref>
                        </c15:fullRef>
                        <c15:formulaRef>
                          <c15:sqref>Totaalstanden!$C$3:$C$22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1112</c:v>
                      </c:pt>
                      <c:pt idx="1">
                        <c:v>800</c:v>
                      </c:pt>
                      <c:pt idx="2">
                        <c:v>551</c:v>
                      </c:pt>
                      <c:pt idx="3">
                        <c:v>611</c:v>
                      </c:pt>
                      <c:pt idx="4">
                        <c:v>60</c:v>
                      </c:pt>
                      <c:pt idx="5">
                        <c:v>632</c:v>
                      </c:pt>
                      <c:pt idx="6">
                        <c:v>313</c:v>
                      </c:pt>
                      <c:pt idx="7">
                        <c:v>159</c:v>
                      </c:pt>
                      <c:pt idx="8">
                        <c:v>0</c:v>
                      </c:pt>
                      <c:pt idx="9">
                        <c:v>315</c:v>
                      </c:pt>
                      <c:pt idx="10">
                        <c:v>455</c:v>
                      </c:pt>
                      <c:pt idx="11">
                        <c:v>325</c:v>
                      </c:pt>
                      <c:pt idx="12">
                        <c:v>254</c:v>
                      </c:pt>
                      <c:pt idx="13">
                        <c:v>209</c:v>
                      </c:pt>
                      <c:pt idx="14">
                        <c:v>62</c:v>
                      </c:pt>
                      <c:pt idx="15">
                        <c:v>112</c:v>
                      </c:pt>
                      <c:pt idx="16">
                        <c:v>169</c:v>
                      </c:pt>
                      <c:pt idx="17">
                        <c:v>257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28D-42C8-9F03-9FFC597589F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Totaalstanden!$D$2</c15:sqref>
                        </c15:formulaRef>
                      </c:ext>
                    </c:extLst>
                    <c:strCache>
                      <c:ptCount val="1"/>
                      <c:pt idx="0">
                        <c:v>februari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SMIDT, T. G.</c:v>
                        </c:pt>
                        <c:pt idx="5">
                          <c:v> BENJAMINS,A.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WILTING, J. J.</c:v>
                        </c:pt>
                        <c:pt idx="9">
                          <c:v> DIJKSTRA, P.</c:v>
                        </c:pt>
                        <c:pt idx="10">
                          <c:v> BRUINS, H.</c:v>
                        </c:pt>
                        <c:pt idx="11">
                          <c:v> SIJKEN, MW F.</c:v>
                        </c:pt>
                        <c:pt idx="12">
                          <c:v> VEENSTRA, A.</c:v>
                        </c:pt>
                        <c:pt idx="13">
                          <c:v> SIJKEN, A.</c:v>
                        </c:pt>
                        <c:pt idx="14">
                          <c:v> BROEKROELOFS, E.</c:v>
                        </c:pt>
                        <c:pt idx="15">
                          <c:v> BOELEN, J.</c:v>
                        </c:pt>
                        <c:pt idx="16">
                          <c:v> SIJKEN, J.</c:v>
                        </c:pt>
                        <c:pt idx="17">
                          <c:v> GIJSBERTSE, G.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Totaalstanden!$D$3:$D$23</c15:sqref>
                        </c15:fullRef>
                        <c15:formulaRef>
                          <c15:sqref>Totaalstanden!$D$3:$D$22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1331</c:v>
                      </c:pt>
                      <c:pt idx="1">
                        <c:v>900</c:v>
                      </c:pt>
                      <c:pt idx="2">
                        <c:v>995</c:v>
                      </c:pt>
                      <c:pt idx="3">
                        <c:v>378</c:v>
                      </c:pt>
                      <c:pt idx="4">
                        <c:v>105</c:v>
                      </c:pt>
                      <c:pt idx="5">
                        <c:v>392</c:v>
                      </c:pt>
                      <c:pt idx="6">
                        <c:v>315</c:v>
                      </c:pt>
                      <c:pt idx="7">
                        <c:v>196</c:v>
                      </c:pt>
                      <c:pt idx="8">
                        <c:v>342</c:v>
                      </c:pt>
                      <c:pt idx="9">
                        <c:v>355</c:v>
                      </c:pt>
                      <c:pt idx="10">
                        <c:v>460</c:v>
                      </c:pt>
                      <c:pt idx="11">
                        <c:v>128</c:v>
                      </c:pt>
                      <c:pt idx="12">
                        <c:v>376</c:v>
                      </c:pt>
                      <c:pt idx="13">
                        <c:v>103</c:v>
                      </c:pt>
                      <c:pt idx="14">
                        <c:v>63</c:v>
                      </c:pt>
                      <c:pt idx="15">
                        <c:v>90</c:v>
                      </c:pt>
                      <c:pt idx="16">
                        <c:v>72</c:v>
                      </c:pt>
                      <c:pt idx="17">
                        <c:v>0</c:v>
                      </c:pt>
                      <c:pt idx="18">
                        <c:v>142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28D-42C8-9F03-9FFC597589F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Totaalstanden!$E$2</c15:sqref>
                        </c15:formulaRef>
                      </c:ext>
                    </c:extLst>
                    <c:strCache>
                      <c:ptCount val="1"/>
                      <c:pt idx="0">
                        <c:v>maart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SMIDT, T. G.</c:v>
                        </c:pt>
                        <c:pt idx="5">
                          <c:v> BENJAMINS,A.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WILTING, J. J.</c:v>
                        </c:pt>
                        <c:pt idx="9">
                          <c:v> DIJKSTRA, P.</c:v>
                        </c:pt>
                        <c:pt idx="10">
                          <c:v> BRUINS, H.</c:v>
                        </c:pt>
                        <c:pt idx="11">
                          <c:v> SIJKEN, MW F.</c:v>
                        </c:pt>
                        <c:pt idx="12">
                          <c:v> VEENSTRA, A.</c:v>
                        </c:pt>
                        <c:pt idx="13">
                          <c:v> SIJKEN, A.</c:v>
                        </c:pt>
                        <c:pt idx="14">
                          <c:v> BROEKROELOFS, E.</c:v>
                        </c:pt>
                        <c:pt idx="15">
                          <c:v> BOELEN, J.</c:v>
                        </c:pt>
                        <c:pt idx="16">
                          <c:v> SIJKEN, J.</c:v>
                        </c:pt>
                        <c:pt idx="17">
                          <c:v> GIJSBERTSE, G.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Totaalstanden!$E$3:$E$23</c15:sqref>
                        </c15:fullRef>
                        <c15:formulaRef>
                          <c15:sqref>Totaalstanden!$E$3:$E$22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1374</c:v>
                      </c:pt>
                      <c:pt idx="1">
                        <c:v>800</c:v>
                      </c:pt>
                      <c:pt idx="2">
                        <c:v>773</c:v>
                      </c:pt>
                      <c:pt idx="3">
                        <c:v>729</c:v>
                      </c:pt>
                      <c:pt idx="4">
                        <c:v>435</c:v>
                      </c:pt>
                      <c:pt idx="5">
                        <c:v>677</c:v>
                      </c:pt>
                      <c:pt idx="6">
                        <c:v>555</c:v>
                      </c:pt>
                      <c:pt idx="7">
                        <c:v>483</c:v>
                      </c:pt>
                      <c:pt idx="8">
                        <c:v>389</c:v>
                      </c:pt>
                      <c:pt idx="9">
                        <c:v>365</c:v>
                      </c:pt>
                      <c:pt idx="10">
                        <c:v>290</c:v>
                      </c:pt>
                      <c:pt idx="11">
                        <c:v>155</c:v>
                      </c:pt>
                      <c:pt idx="12">
                        <c:v>340</c:v>
                      </c:pt>
                      <c:pt idx="13">
                        <c:v>150</c:v>
                      </c:pt>
                      <c:pt idx="14">
                        <c:v>8</c:v>
                      </c:pt>
                      <c:pt idx="15">
                        <c:v>96</c:v>
                      </c:pt>
                      <c:pt idx="16">
                        <c:v>120</c:v>
                      </c:pt>
                      <c:pt idx="17">
                        <c:v>0</c:v>
                      </c:pt>
                      <c:pt idx="18">
                        <c:v>228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28D-42C8-9F03-9FFC597589F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Totaalstanden!$F$2</c15:sqref>
                        </c15:formulaRef>
                      </c:ext>
                    </c:extLst>
                    <c:strCache>
                      <c:ptCount val="1"/>
                      <c:pt idx="0">
                        <c:v>april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SMIDT, T. G.</c:v>
                        </c:pt>
                        <c:pt idx="5">
                          <c:v> BENJAMINS,A.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WILTING, J. J.</c:v>
                        </c:pt>
                        <c:pt idx="9">
                          <c:v> DIJKSTRA, P.</c:v>
                        </c:pt>
                        <c:pt idx="10">
                          <c:v> BRUINS, H.</c:v>
                        </c:pt>
                        <c:pt idx="11">
                          <c:v> SIJKEN, MW F.</c:v>
                        </c:pt>
                        <c:pt idx="12">
                          <c:v> VEENSTRA, A.</c:v>
                        </c:pt>
                        <c:pt idx="13">
                          <c:v> SIJKEN, A.</c:v>
                        </c:pt>
                        <c:pt idx="14">
                          <c:v> BROEKROELOFS, E.</c:v>
                        </c:pt>
                        <c:pt idx="15">
                          <c:v> BOELEN, J.</c:v>
                        </c:pt>
                        <c:pt idx="16">
                          <c:v> SIJKEN, J.</c:v>
                        </c:pt>
                        <c:pt idx="17">
                          <c:v> GIJSBERTSE, G.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Totaalstanden!$F$3:$F$23</c15:sqref>
                        </c15:fullRef>
                        <c15:formulaRef>
                          <c15:sqref>Totaalstanden!$F$3:$F$22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2361</c:v>
                      </c:pt>
                      <c:pt idx="1">
                        <c:v>1000</c:v>
                      </c:pt>
                      <c:pt idx="2">
                        <c:v>875</c:v>
                      </c:pt>
                      <c:pt idx="3">
                        <c:v>737</c:v>
                      </c:pt>
                      <c:pt idx="4">
                        <c:v>760</c:v>
                      </c:pt>
                      <c:pt idx="5">
                        <c:v>831</c:v>
                      </c:pt>
                      <c:pt idx="6">
                        <c:v>687</c:v>
                      </c:pt>
                      <c:pt idx="7">
                        <c:v>714</c:v>
                      </c:pt>
                      <c:pt idx="8">
                        <c:v>730</c:v>
                      </c:pt>
                      <c:pt idx="9">
                        <c:v>406</c:v>
                      </c:pt>
                      <c:pt idx="10">
                        <c:v>426</c:v>
                      </c:pt>
                      <c:pt idx="11">
                        <c:v>245</c:v>
                      </c:pt>
                      <c:pt idx="12">
                        <c:v>296</c:v>
                      </c:pt>
                      <c:pt idx="13">
                        <c:v>167</c:v>
                      </c:pt>
                      <c:pt idx="14">
                        <c:v>286</c:v>
                      </c:pt>
                      <c:pt idx="15">
                        <c:v>382</c:v>
                      </c:pt>
                      <c:pt idx="16">
                        <c:v>123</c:v>
                      </c:pt>
                      <c:pt idx="17">
                        <c:v>313</c:v>
                      </c:pt>
                      <c:pt idx="18">
                        <c:v>119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28D-42C8-9F03-9FFC597589F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Totaalstanden!$G$2</c15:sqref>
                        </c15:formulaRef>
                      </c:ext>
                    </c:extLst>
                    <c:strCache>
                      <c:ptCount val="1"/>
                      <c:pt idx="0">
                        <c:v>mei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SMIDT, T. G.</c:v>
                        </c:pt>
                        <c:pt idx="5">
                          <c:v> BENJAMINS,A.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WILTING, J. J.</c:v>
                        </c:pt>
                        <c:pt idx="9">
                          <c:v> DIJKSTRA, P.</c:v>
                        </c:pt>
                        <c:pt idx="10">
                          <c:v> BRUINS, H.</c:v>
                        </c:pt>
                        <c:pt idx="11">
                          <c:v> SIJKEN, MW F.</c:v>
                        </c:pt>
                        <c:pt idx="12">
                          <c:v> VEENSTRA, A.</c:v>
                        </c:pt>
                        <c:pt idx="13">
                          <c:v> SIJKEN, A.</c:v>
                        </c:pt>
                        <c:pt idx="14">
                          <c:v> BROEKROELOFS, E.</c:v>
                        </c:pt>
                        <c:pt idx="15">
                          <c:v> BOELEN, J.</c:v>
                        </c:pt>
                        <c:pt idx="16">
                          <c:v> SIJKEN, J.</c:v>
                        </c:pt>
                        <c:pt idx="17">
                          <c:v> GIJSBERTSE, G.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Totaalstanden!$G$3:$G$23</c15:sqref>
                        </c15:fullRef>
                        <c15:formulaRef>
                          <c15:sqref>Totaalstanden!$G$3:$G$22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1568</c:v>
                      </c:pt>
                      <c:pt idx="1">
                        <c:v>600</c:v>
                      </c:pt>
                      <c:pt idx="2">
                        <c:v>1549</c:v>
                      </c:pt>
                      <c:pt idx="3">
                        <c:v>1354</c:v>
                      </c:pt>
                      <c:pt idx="4">
                        <c:v>1640</c:v>
                      </c:pt>
                      <c:pt idx="5">
                        <c:v>940</c:v>
                      </c:pt>
                      <c:pt idx="6">
                        <c:v>962</c:v>
                      </c:pt>
                      <c:pt idx="7">
                        <c:v>748</c:v>
                      </c:pt>
                      <c:pt idx="8">
                        <c:v>370</c:v>
                      </c:pt>
                      <c:pt idx="9">
                        <c:v>529</c:v>
                      </c:pt>
                      <c:pt idx="10">
                        <c:v>474</c:v>
                      </c:pt>
                      <c:pt idx="11">
                        <c:v>491</c:v>
                      </c:pt>
                      <c:pt idx="12">
                        <c:v>234</c:v>
                      </c:pt>
                      <c:pt idx="13">
                        <c:v>480</c:v>
                      </c:pt>
                      <c:pt idx="14">
                        <c:v>792</c:v>
                      </c:pt>
                      <c:pt idx="15">
                        <c:v>384</c:v>
                      </c:pt>
                      <c:pt idx="16">
                        <c:v>237</c:v>
                      </c:pt>
                      <c:pt idx="17">
                        <c:v>380</c:v>
                      </c:pt>
                      <c:pt idx="18">
                        <c:v>142</c:v>
                      </c:pt>
                      <c:pt idx="19">
                        <c:v>23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28D-42C8-9F03-9FFC597589F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Totaalstanden!$H$2</c15:sqref>
                        </c15:formulaRef>
                      </c:ext>
                    </c:extLst>
                    <c:strCache>
                      <c:ptCount val="1"/>
                      <c:pt idx="0">
                        <c:v>juni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SMIDT, T. G.</c:v>
                        </c:pt>
                        <c:pt idx="5">
                          <c:v> BENJAMINS,A.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WILTING, J. J.</c:v>
                        </c:pt>
                        <c:pt idx="9">
                          <c:v> DIJKSTRA, P.</c:v>
                        </c:pt>
                        <c:pt idx="10">
                          <c:v> BRUINS, H.</c:v>
                        </c:pt>
                        <c:pt idx="11">
                          <c:v> SIJKEN, MW F.</c:v>
                        </c:pt>
                        <c:pt idx="12">
                          <c:v> VEENSTRA, A.</c:v>
                        </c:pt>
                        <c:pt idx="13">
                          <c:v> SIJKEN, A.</c:v>
                        </c:pt>
                        <c:pt idx="14">
                          <c:v> BROEKROELOFS, E.</c:v>
                        </c:pt>
                        <c:pt idx="15">
                          <c:v> BOELEN, J.</c:v>
                        </c:pt>
                        <c:pt idx="16">
                          <c:v> SIJKEN, J.</c:v>
                        </c:pt>
                        <c:pt idx="17">
                          <c:v> GIJSBERTSE, G.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Totaalstanden!$H$3:$H$23</c15:sqref>
                        </c15:fullRef>
                        <c15:formulaRef>
                          <c15:sqref>Totaalstanden!$H$3:$H$22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1909</c:v>
                      </c:pt>
                      <c:pt idx="1">
                        <c:v>3100</c:v>
                      </c:pt>
                      <c:pt idx="2">
                        <c:v>1111</c:v>
                      </c:pt>
                      <c:pt idx="3">
                        <c:v>841</c:v>
                      </c:pt>
                      <c:pt idx="4">
                        <c:v>1650</c:v>
                      </c:pt>
                      <c:pt idx="5">
                        <c:v>786</c:v>
                      </c:pt>
                      <c:pt idx="6">
                        <c:v>557</c:v>
                      </c:pt>
                      <c:pt idx="7">
                        <c:v>706</c:v>
                      </c:pt>
                      <c:pt idx="8">
                        <c:v>914</c:v>
                      </c:pt>
                      <c:pt idx="9">
                        <c:v>631</c:v>
                      </c:pt>
                      <c:pt idx="10">
                        <c:v>365</c:v>
                      </c:pt>
                      <c:pt idx="11">
                        <c:v>907</c:v>
                      </c:pt>
                      <c:pt idx="12">
                        <c:v>534</c:v>
                      </c:pt>
                      <c:pt idx="13">
                        <c:v>734</c:v>
                      </c:pt>
                      <c:pt idx="14">
                        <c:v>382</c:v>
                      </c:pt>
                      <c:pt idx="15">
                        <c:v>404</c:v>
                      </c:pt>
                      <c:pt idx="16">
                        <c:v>274</c:v>
                      </c:pt>
                      <c:pt idx="17">
                        <c:v>0</c:v>
                      </c:pt>
                      <c:pt idx="18">
                        <c:v>123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28D-42C8-9F03-9FFC597589F9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Totaalstanden!$I$2</c15:sqref>
                        </c15:formulaRef>
                      </c:ext>
                    </c:extLst>
                    <c:strCache>
                      <c:ptCount val="1"/>
                      <c:pt idx="0">
                        <c:v>september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SMIDT, T. G.</c:v>
                        </c:pt>
                        <c:pt idx="5">
                          <c:v> BENJAMINS,A.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WILTING, J. J.</c:v>
                        </c:pt>
                        <c:pt idx="9">
                          <c:v> DIJKSTRA, P.</c:v>
                        </c:pt>
                        <c:pt idx="10">
                          <c:v> BRUINS, H.</c:v>
                        </c:pt>
                        <c:pt idx="11">
                          <c:v> SIJKEN, MW F.</c:v>
                        </c:pt>
                        <c:pt idx="12">
                          <c:v> VEENSTRA, A.</c:v>
                        </c:pt>
                        <c:pt idx="13">
                          <c:v> SIJKEN, A.</c:v>
                        </c:pt>
                        <c:pt idx="14">
                          <c:v> BROEKROELOFS, E.</c:v>
                        </c:pt>
                        <c:pt idx="15">
                          <c:v> BOELEN, J.</c:v>
                        </c:pt>
                        <c:pt idx="16">
                          <c:v> SIJKEN, J.</c:v>
                        </c:pt>
                        <c:pt idx="17">
                          <c:v> GIJSBERTSE, G.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Totaalstanden!$I$3:$I$23</c15:sqref>
                        </c15:fullRef>
                        <c15:formulaRef>
                          <c15:sqref>Totaalstanden!$I$3:$I$22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28D-42C8-9F03-9FFC597589F9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Totaalstanden!$J$2</c15:sqref>
                        </c15:formulaRef>
                      </c:ext>
                    </c:extLst>
                    <c:strCache>
                      <c:ptCount val="1"/>
                      <c:pt idx="0">
                        <c:v>oktober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SMIDT, T. G.</c:v>
                        </c:pt>
                        <c:pt idx="5">
                          <c:v> BENJAMINS,A.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WILTING, J. J.</c:v>
                        </c:pt>
                        <c:pt idx="9">
                          <c:v> DIJKSTRA, P.</c:v>
                        </c:pt>
                        <c:pt idx="10">
                          <c:v> BRUINS, H.</c:v>
                        </c:pt>
                        <c:pt idx="11">
                          <c:v> SIJKEN, MW F.</c:v>
                        </c:pt>
                        <c:pt idx="12">
                          <c:v> VEENSTRA, A.</c:v>
                        </c:pt>
                        <c:pt idx="13">
                          <c:v> SIJKEN, A.</c:v>
                        </c:pt>
                        <c:pt idx="14">
                          <c:v> BROEKROELOFS, E.</c:v>
                        </c:pt>
                        <c:pt idx="15">
                          <c:v> BOELEN, J.</c:v>
                        </c:pt>
                        <c:pt idx="16">
                          <c:v> SIJKEN, J.</c:v>
                        </c:pt>
                        <c:pt idx="17">
                          <c:v> GIJSBERTSE, G.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Totaalstanden!$J$3:$J$23</c15:sqref>
                        </c15:fullRef>
                        <c15:formulaRef>
                          <c15:sqref>Totaalstanden!$J$3:$J$22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528D-42C8-9F03-9FFC597589F9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Totaalstanden!$K$2</c15:sqref>
                        </c15:formulaRef>
                      </c:ext>
                    </c:extLst>
                    <c:strCache>
                      <c:ptCount val="1"/>
                      <c:pt idx="0">
                        <c:v>november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SMIDT, T. G.</c:v>
                        </c:pt>
                        <c:pt idx="5">
                          <c:v> BENJAMINS,A.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WILTING, J. J.</c:v>
                        </c:pt>
                        <c:pt idx="9">
                          <c:v> DIJKSTRA, P.</c:v>
                        </c:pt>
                        <c:pt idx="10">
                          <c:v> BRUINS, H.</c:v>
                        </c:pt>
                        <c:pt idx="11">
                          <c:v> SIJKEN, MW F.</c:v>
                        </c:pt>
                        <c:pt idx="12">
                          <c:v> VEENSTRA, A.</c:v>
                        </c:pt>
                        <c:pt idx="13">
                          <c:v> SIJKEN, A.</c:v>
                        </c:pt>
                        <c:pt idx="14">
                          <c:v> BROEKROELOFS, E.</c:v>
                        </c:pt>
                        <c:pt idx="15">
                          <c:v> BOELEN, J.</c:v>
                        </c:pt>
                        <c:pt idx="16">
                          <c:v> SIJKEN, J.</c:v>
                        </c:pt>
                        <c:pt idx="17">
                          <c:v> GIJSBERTSE, G.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Totaalstanden!$K$3:$K$23</c15:sqref>
                        </c15:fullRef>
                        <c15:formulaRef>
                          <c15:sqref>Totaalstanden!$K$3:$K$22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528D-42C8-9F03-9FFC597589F9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Totaalstanden!$L$2</c15:sqref>
                        </c15:formulaRef>
                      </c:ext>
                    </c:extLst>
                    <c:strCache>
                      <c:ptCount val="1"/>
                      <c:pt idx="0">
                        <c:v>december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SMIDT, T. G.</c:v>
                        </c:pt>
                        <c:pt idx="5">
                          <c:v> BENJAMINS,A.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WILTING, J. J.</c:v>
                        </c:pt>
                        <c:pt idx="9">
                          <c:v> DIJKSTRA, P.</c:v>
                        </c:pt>
                        <c:pt idx="10">
                          <c:v> BRUINS, H.</c:v>
                        </c:pt>
                        <c:pt idx="11">
                          <c:v> SIJKEN, MW F.</c:v>
                        </c:pt>
                        <c:pt idx="12">
                          <c:v> VEENSTRA, A.</c:v>
                        </c:pt>
                        <c:pt idx="13">
                          <c:v> SIJKEN, A.</c:v>
                        </c:pt>
                        <c:pt idx="14">
                          <c:v> BROEKROELOFS, E.</c:v>
                        </c:pt>
                        <c:pt idx="15">
                          <c:v> BOELEN, J.</c:v>
                        </c:pt>
                        <c:pt idx="16">
                          <c:v> SIJKEN, J.</c:v>
                        </c:pt>
                        <c:pt idx="17">
                          <c:v> GIJSBERTSE, G.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Totaalstanden!$L$3:$L$23</c15:sqref>
                        </c15:fullRef>
                        <c15:formulaRef>
                          <c15:sqref>Totaalstanden!$L$3:$L$22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28D-42C8-9F03-9FFC597589F9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Totaalstanden!$N$2</c15:sqref>
                        </c15:formulaRef>
                      </c:ext>
                    </c:extLst>
                    <c:strCache>
                      <c:ptCount val="1"/>
                      <c:pt idx="0">
                        <c:v>WB22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SMIDT, T. G.</c:v>
                        </c:pt>
                        <c:pt idx="5">
                          <c:v> BENJAMINS,A.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WILTING, J. J.</c:v>
                        </c:pt>
                        <c:pt idx="9">
                          <c:v> DIJKSTRA, P.</c:v>
                        </c:pt>
                        <c:pt idx="10">
                          <c:v> BRUINS, H.</c:v>
                        </c:pt>
                        <c:pt idx="11">
                          <c:v> SIJKEN, MW F.</c:v>
                        </c:pt>
                        <c:pt idx="12">
                          <c:v> VEENSTRA, A.</c:v>
                        </c:pt>
                        <c:pt idx="13">
                          <c:v> SIJKEN, A.</c:v>
                        </c:pt>
                        <c:pt idx="14">
                          <c:v> BROEKROELOFS, E.</c:v>
                        </c:pt>
                        <c:pt idx="15">
                          <c:v> BOELEN, J.</c:v>
                        </c:pt>
                        <c:pt idx="16">
                          <c:v> SIJKEN, J.</c:v>
                        </c:pt>
                        <c:pt idx="17">
                          <c:v> GIJSBERTSE, G.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Totaalstanden!$N$3:$N$23</c15:sqref>
                        </c15:fullRef>
                        <c15:formulaRef>
                          <c15:sqref>Totaalstanden!$N$3:$N$22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241810</c:v>
                      </c:pt>
                      <c:pt idx="2">
                        <c:v>186370</c:v>
                      </c:pt>
                      <c:pt idx="3">
                        <c:v>38958</c:v>
                      </c:pt>
                      <c:pt idx="4">
                        <c:v>300777</c:v>
                      </c:pt>
                      <c:pt idx="5">
                        <c:v>155777</c:v>
                      </c:pt>
                      <c:pt idx="6">
                        <c:v>304422</c:v>
                      </c:pt>
                      <c:pt idx="7">
                        <c:v>81910</c:v>
                      </c:pt>
                      <c:pt idx="8">
                        <c:v>165540</c:v>
                      </c:pt>
                      <c:pt idx="9">
                        <c:v>120551</c:v>
                      </c:pt>
                      <c:pt idx="10">
                        <c:v>309741</c:v>
                      </c:pt>
                      <c:pt idx="11">
                        <c:v>135017</c:v>
                      </c:pt>
                      <c:pt idx="12">
                        <c:v>133419</c:v>
                      </c:pt>
                      <c:pt idx="13">
                        <c:v>112914</c:v>
                      </c:pt>
                      <c:pt idx="14">
                        <c:v>202223</c:v>
                      </c:pt>
                      <c:pt idx="15">
                        <c:v>46057</c:v>
                      </c:pt>
                      <c:pt idx="16">
                        <c:v>106666</c:v>
                      </c:pt>
                      <c:pt idx="17">
                        <c:v>122247</c:v>
                      </c:pt>
                      <c:pt idx="18">
                        <c:v>55164</c:v>
                      </c:pt>
                      <c:pt idx="19">
                        <c:v>111542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28D-42C8-9F03-9FFC597589F9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Totaalstanden!$O$2</c15:sqref>
                        </c15:formulaRef>
                      </c:ext>
                    </c:extLst>
                    <c:strCache>
                      <c:ptCount val="1"/>
                      <c:pt idx="0">
                        <c:v>WB23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SMIDT, T. G.</c:v>
                        </c:pt>
                        <c:pt idx="5">
                          <c:v> BENJAMINS,A.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WILTING, J. J.</c:v>
                        </c:pt>
                        <c:pt idx="9">
                          <c:v> DIJKSTRA, P.</c:v>
                        </c:pt>
                        <c:pt idx="10">
                          <c:v> BRUINS, H.</c:v>
                        </c:pt>
                        <c:pt idx="11">
                          <c:v> SIJKEN, MW F.</c:v>
                        </c:pt>
                        <c:pt idx="12">
                          <c:v> VEENSTRA, A.</c:v>
                        </c:pt>
                        <c:pt idx="13">
                          <c:v> SIJKEN, A.</c:v>
                        </c:pt>
                        <c:pt idx="14">
                          <c:v> BROEKROELOFS, E.</c:v>
                        </c:pt>
                        <c:pt idx="15">
                          <c:v> BOELEN, J.</c:v>
                        </c:pt>
                        <c:pt idx="16">
                          <c:v> SIJKEN, J.</c:v>
                        </c:pt>
                        <c:pt idx="17">
                          <c:v> GIJSBERTSE, G.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Totaalstanden!$O$3:$O$23</c15:sqref>
                        </c15:fullRef>
                        <c15:formulaRef>
                          <c15:sqref>Totaalstanden!$O$3:$O$22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9655</c:v>
                      </c:pt>
                      <c:pt idx="1">
                        <c:v>249010</c:v>
                      </c:pt>
                      <c:pt idx="2">
                        <c:v>192224</c:v>
                      </c:pt>
                      <c:pt idx="3">
                        <c:v>43608</c:v>
                      </c:pt>
                      <c:pt idx="4">
                        <c:v>305427</c:v>
                      </c:pt>
                      <c:pt idx="5">
                        <c:v>160035</c:v>
                      </c:pt>
                      <c:pt idx="6">
                        <c:v>307811</c:v>
                      </c:pt>
                      <c:pt idx="7">
                        <c:v>84916</c:v>
                      </c:pt>
                      <c:pt idx="8">
                        <c:v>168285</c:v>
                      </c:pt>
                      <c:pt idx="9">
                        <c:v>123152</c:v>
                      </c:pt>
                      <c:pt idx="10">
                        <c:v>312211</c:v>
                      </c:pt>
                      <c:pt idx="11">
                        <c:v>137268</c:v>
                      </c:pt>
                      <c:pt idx="12">
                        <c:v>135453</c:v>
                      </c:pt>
                      <c:pt idx="13">
                        <c:v>114757</c:v>
                      </c:pt>
                      <c:pt idx="14">
                        <c:v>203816</c:v>
                      </c:pt>
                      <c:pt idx="15">
                        <c:v>47525</c:v>
                      </c:pt>
                      <c:pt idx="16">
                        <c:v>107661</c:v>
                      </c:pt>
                      <c:pt idx="17">
                        <c:v>123197</c:v>
                      </c:pt>
                      <c:pt idx="18">
                        <c:v>55918</c:v>
                      </c:pt>
                      <c:pt idx="19">
                        <c:v>111565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528D-42C8-9F03-9FFC597589F9}"/>
                  </c:ext>
                </c:extLst>
              </c15:ser>
            </c15:filteredBarSeries>
          </c:ext>
        </c:extLst>
      </c:barChart>
      <c:catAx>
        <c:axId val="9235866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20423088"/>
        <c:crosses val="autoZero"/>
        <c:auto val="1"/>
        <c:lblAlgn val="ctr"/>
        <c:lblOffset val="100"/>
        <c:noMultiLvlLbl val="0"/>
      </c:catAx>
      <c:valAx>
        <c:axId val="9204230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2358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bar"/>
        <c:grouping val="clustered"/>
        <c:varyColors val="0"/>
        <c:ser>
          <c:idx val="13"/>
          <c:order val="13"/>
          <c:tx>
            <c:strRef>
              <c:f>Totaalstanden!$P$2</c:f>
              <c:strCache>
                <c:ptCount val="1"/>
                <c:pt idx="0">
                  <c:v>totaal aantal keren WB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Totaalstanden!$A$3:$B$23</c15:sqref>
                  </c15:fullRef>
                </c:ext>
              </c:extLst>
              <c:f>Totaalstanden!$A$3:$B$22</c:f>
              <c:multiLvlStrCache>
                <c:ptCount val="20"/>
                <c:lvl>
                  <c:pt idx="0">
                    <c:v> FRANS, R.</c:v>
                  </c:pt>
                  <c:pt idx="1">
                    <c:v> UITERWIJKWINKEL, J.</c:v>
                  </c:pt>
                  <c:pt idx="2">
                    <c:v> TERBRAAK, J. A.</c:v>
                  </c:pt>
                  <c:pt idx="3">
                    <c:v> DUINKERKEN, H.</c:v>
                  </c:pt>
                  <c:pt idx="4">
                    <c:v> SMIDT, T. G.</c:v>
                  </c:pt>
                  <c:pt idx="5">
                    <c:v> BENJAMINS,A.</c:v>
                  </c:pt>
                  <c:pt idx="6">
                    <c:v> HENDRIKS, J.</c:v>
                  </c:pt>
                  <c:pt idx="7">
                    <c:v> BREMER, H.</c:v>
                  </c:pt>
                  <c:pt idx="8">
                    <c:v> WILTING, J. J.</c:v>
                  </c:pt>
                  <c:pt idx="9">
                    <c:v> DIJKSTRA, P.</c:v>
                  </c:pt>
                  <c:pt idx="10">
                    <c:v> BRUINS, H.</c:v>
                  </c:pt>
                  <c:pt idx="11">
                    <c:v> SIJKEN, MW F.</c:v>
                  </c:pt>
                  <c:pt idx="12">
                    <c:v> VEENSTRA, A.</c:v>
                  </c:pt>
                  <c:pt idx="13">
                    <c:v> SIJKEN, A.</c:v>
                  </c:pt>
                  <c:pt idx="14">
                    <c:v> BROEKROELOFS, E.</c:v>
                  </c:pt>
                  <c:pt idx="15">
                    <c:v> BOELEN, J.</c:v>
                  </c:pt>
                  <c:pt idx="16">
                    <c:v> SIJKEN, J.</c:v>
                  </c:pt>
                  <c:pt idx="17">
                    <c:v> GIJSBERTSE, G.</c:v>
                  </c:pt>
                  <c:pt idx="18">
                    <c:v> GROEN, J.</c:v>
                  </c:pt>
                  <c:pt idx="19">
                    <c:v> VRIES, R. DE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Totaalstanden!$P$3:$P$23</c15:sqref>
                  </c15:fullRef>
                </c:ext>
              </c:extLst>
              <c:f>Totaalstanden!$P$3:$P$22</c:f>
              <c:numCache>
                <c:formatCode>_-* #,##0_-;\-* #,##0_-;_-* "-"??_-;_-@_-</c:formatCode>
                <c:ptCount val="20"/>
                <c:pt idx="0">
                  <c:v>0.24137500000000001</c:v>
                </c:pt>
                <c:pt idx="1">
                  <c:v>6.22525</c:v>
                </c:pt>
                <c:pt idx="2">
                  <c:v>4.8056000000000001</c:v>
                </c:pt>
                <c:pt idx="3">
                  <c:v>1.0902000000000001</c:v>
                </c:pt>
                <c:pt idx="4">
                  <c:v>7.635675</c:v>
                </c:pt>
                <c:pt idx="5">
                  <c:v>4.0008749999999997</c:v>
                </c:pt>
                <c:pt idx="6">
                  <c:v>7.6952749999999996</c:v>
                </c:pt>
                <c:pt idx="7">
                  <c:v>2.1229</c:v>
                </c:pt>
                <c:pt idx="8">
                  <c:v>4.2071249999999996</c:v>
                </c:pt>
                <c:pt idx="9">
                  <c:v>3.0788000000000002</c:v>
                </c:pt>
                <c:pt idx="10">
                  <c:v>7.805275</c:v>
                </c:pt>
                <c:pt idx="11">
                  <c:v>3.4317000000000002</c:v>
                </c:pt>
                <c:pt idx="12">
                  <c:v>3.3863249999999998</c:v>
                </c:pt>
                <c:pt idx="13">
                  <c:v>2.8689249999999999</c:v>
                </c:pt>
                <c:pt idx="14">
                  <c:v>5.0953999999999997</c:v>
                </c:pt>
                <c:pt idx="15">
                  <c:v>1.1881250000000001</c:v>
                </c:pt>
                <c:pt idx="16">
                  <c:v>2.6915249999999999</c:v>
                </c:pt>
                <c:pt idx="17">
                  <c:v>3.0799249999999998</c:v>
                </c:pt>
                <c:pt idx="18">
                  <c:v>1.39795</c:v>
                </c:pt>
                <c:pt idx="19">
                  <c:v>2.7891249999999999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2C5-46AC-9E7E-F6960B0B4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23586688"/>
        <c:axId val="9204230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Totaalstanden!$C$2</c15:sqref>
                        </c15:formulaRef>
                      </c:ext>
                    </c:extLst>
                    <c:strCache>
                      <c:ptCount val="1"/>
                      <c:pt idx="0">
                        <c:v>januari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SMIDT, T. G.</c:v>
                        </c:pt>
                        <c:pt idx="5">
                          <c:v> BENJAMINS,A.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WILTING, J. J.</c:v>
                        </c:pt>
                        <c:pt idx="9">
                          <c:v> DIJKSTRA, P.</c:v>
                        </c:pt>
                        <c:pt idx="10">
                          <c:v> BRUINS, H.</c:v>
                        </c:pt>
                        <c:pt idx="11">
                          <c:v> SIJKEN, MW F.</c:v>
                        </c:pt>
                        <c:pt idx="12">
                          <c:v> VEENSTRA, A.</c:v>
                        </c:pt>
                        <c:pt idx="13">
                          <c:v> SIJKEN, A.</c:v>
                        </c:pt>
                        <c:pt idx="14">
                          <c:v> BROEKROELOFS, E.</c:v>
                        </c:pt>
                        <c:pt idx="15">
                          <c:v> BOELEN, J.</c:v>
                        </c:pt>
                        <c:pt idx="16">
                          <c:v> SIJKEN, J.</c:v>
                        </c:pt>
                        <c:pt idx="17">
                          <c:v> GIJSBERTSE, G.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Totaalstanden!$C$3:$C$23</c15:sqref>
                        </c15:fullRef>
                        <c15:formulaRef>
                          <c15:sqref>Totaalstanden!$C$3:$C$22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1112</c:v>
                      </c:pt>
                      <c:pt idx="1">
                        <c:v>800</c:v>
                      </c:pt>
                      <c:pt idx="2">
                        <c:v>551</c:v>
                      </c:pt>
                      <c:pt idx="3">
                        <c:v>611</c:v>
                      </c:pt>
                      <c:pt idx="4">
                        <c:v>60</c:v>
                      </c:pt>
                      <c:pt idx="5">
                        <c:v>632</c:v>
                      </c:pt>
                      <c:pt idx="6">
                        <c:v>313</c:v>
                      </c:pt>
                      <c:pt idx="7">
                        <c:v>159</c:v>
                      </c:pt>
                      <c:pt idx="8">
                        <c:v>0</c:v>
                      </c:pt>
                      <c:pt idx="9">
                        <c:v>315</c:v>
                      </c:pt>
                      <c:pt idx="10">
                        <c:v>455</c:v>
                      </c:pt>
                      <c:pt idx="11">
                        <c:v>325</c:v>
                      </c:pt>
                      <c:pt idx="12">
                        <c:v>254</c:v>
                      </c:pt>
                      <c:pt idx="13">
                        <c:v>209</c:v>
                      </c:pt>
                      <c:pt idx="14">
                        <c:v>62</c:v>
                      </c:pt>
                      <c:pt idx="15">
                        <c:v>112</c:v>
                      </c:pt>
                      <c:pt idx="16">
                        <c:v>169</c:v>
                      </c:pt>
                      <c:pt idx="17">
                        <c:v>257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2C5-46AC-9E7E-F6960B0B48DA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Totaalstanden!$D$2</c15:sqref>
                        </c15:formulaRef>
                      </c:ext>
                    </c:extLst>
                    <c:strCache>
                      <c:ptCount val="1"/>
                      <c:pt idx="0">
                        <c:v>februari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SMIDT, T. G.</c:v>
                        </c:pt>
                        <c:pt idx="5">
                          <c:v> BENJAMINS,A.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WILTING, J. J.</c:v>
                        </c:pt>
                        <c:pt idx="9">
                          <c:v> DIJKSTRA, P.</c:v>
                        </c:pt>
                        <c:pt idx="10">
                          <c:v> BRUINS, H.</c:v>
                        </c:pt>
                        <c:pt idx="11">
                          <c:v> SIJKEN, MW F.</c:v>
                        </c:pt>
                        <c:pt idx="12">
                          <c:v> VEENSTRA, A.</c:v>
                        </c:pt>
                        <c:pt idx="13">
                          <c:v> SIJKEN, A.</c:v>
                        </c:pt>
                        <c:pt idx="14">
                          <c:v> BROEKROELOFS, E.</c:v>
                        </c:pt>
                        <c:pt idx="15">
                          <c:v> BOELEN, J.</c:v>
                        </c:pt>
                        <c:pt idx="16">
                          <c:v> SIJKEN, J.</c:v>
                        </c:pt>
                        <c:pt idx="17">
                          <c:v> GIJSBERTSE, G.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Totaalstanden!$D$3:$D$23</c15:sqref>
                        </c15:fullRef>
                        <c15:formulaRef>
                          <c15:sqref>Totaalstanden!$D$3:$D$22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1331</c:v>
                      </c:pt>
                      <c:pt idx="1">
                        <c:v>900</c:v>
                      </c:pt>
                      <c:pt idx="2">
                        <c:v>995</c:v>
                      </c:pt>
                      <c:pt idx="3">
                        <c:v>378</c:v>
                      </c:pt>
                      <c:pt idx="4">
                        <c:v>105</c:v>
                      </c:pt>
                      <c:pt idx="5">
                        <c:v>392</c:v>
                      </c:pt>
                      <c:pt idx="6">
                        <c:v>315</c:v>
                      </c:pt>
                      <c:pt idx="7">
                        <c:v>196</c:v>
                      </c:pt>
                      <c:pt idx="8">
                        <c:v>342</c:v>
                      </c:pt>
                      <c:pt idx="9">
                        <c:v>355</c:v>
                      </c:pt>
                      <c:pt idx="10">
                        <c:v>460</c:v>
                      </c:pt>
                      <c:pt idx="11">
                        <c:v>128</c:v>
                      </c:pt>
                      <c:pt idx="12">
                        <c:v>376</c:v>
                      </c:pt>
                      <c:pt idx="13">
                        <c:v>103</c:v>
                      </c:pt>
                      <c:pt idx="14">
                        <c:v>63</c:v>
                      </c:pt>
                      <c:pt idx="15">
                        <c:v>90</c:v>
                      </c:pt>
                      <c:pt idx="16">
                        <c:v>72</c:v>
                      </c:pt>
                      <c:pt idx="17">
                        <c:v>0</c:v>
                      </c:pt>
                      <c:pt idx="18">
                        <c:v>142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2C5-46AC-9E7E-F6960B0B48D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Totaalstanden!$E$2</c15:sqref>
                        </c15:formulaRef>
                      </c:ext>
                    </c:extLst>
                    <c:strCache>
                      <c:ptCount val="1"/>
                      <c:pt idx="0">
                        <c:v>maart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SMIDT, T. G.</c:v>
                        </c:pt>
                        <c:pt idx="5">
                          <c:v> BENJAMINS,A.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WILTING, J. J.</c:v>
                        </c:pt>
                        <c:pt idx="9">
                          <c:v> DIJKSTRA, P.</c:v>
                        </c:pt>
                        <c:pt idx="10">
                          <c:v> BRUINS, H.</c:v>
                        </c:pt>
                        <c:pt idx="11">
                          <c:v> SIJKEN, MW F.</c:v>
                        </c:pt>
                        <c:pt idx="12">
                          <c:v> VEENSTRA, A.</c:v>
                        </c:pt>
                        <c:pt idx="13">
                          <c:v> SIJKEN, A.</c:v>
                        </c:pt>
                        <c:pt idx="14">
                          <c:v> BROEKROELOFS, E.</c:v>
                        </c:pt>
                        <c:pt idx="15">
                          <c:v> BOELEN, J.</c:v>
                        </c:pt>
                        <c:pt idx="16">
                          <c:v> SIJKEN, J.</c:v>
                        </c:pt>
                        <c:pt idx="17">
                          <c:v> GIJSBERTSE, G.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Totaalstanden!$E$3:$E$23</c15:sqref>
                        </c15:fullRef>
                        <c15:formulaRef>
                          <c15:sqref>Totaalstanden!$E$3:$E$22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1374</c:v>
                      </c:pt>
                      <c:pt idx="1">
                        <c:v>800</c:v>
                      </c:pt>
                      <c:pt idx="2">
                        <c:v>773</c:v>
                      </c:pt>
                      <c:pt idx="3">
                        <c:v>729</c:v>
                      </c:pt>
                      <c:pt idx="4">
                        <c:v>435</c:v>
                      </c:pt>
                      <c:pt idx="5">
                        <c:v>677</c:v>
                      </c:pt>
                      <c:pt idx="6">
                        <c:v>555</c:v>
                      </c:pt>
                      <c:pt idx="7">
                        <c:v>483</c:v>
                      </c:pt>
                      <c:pt idx="8">
                        <c:v>389</c:v>
                      </c:pt>
                      <c:pt idx="9">
                        <c:v>365</c:v>
                      </c:pt>
                      <c:pt idx="10">
                        <c:v>290</c:v>
                      </c:pt>
                      <c:pt idx="11">
                        <c:v>155</c:v>
                      </c:pt>
                      <c:pt idx="12">
                        <c:v>340</c:v>
                      </c:pt>
                      <c:pt idx="13">
                        <c:v>150</c:v>
                      </c:pt>
                      <c:pt idx="14">
                        <c:v>8</c:v>
                      </c:pt>
                      <c:pt idx="15">
                        <c:v>96</c:v>
                      </c:pt>
                      <c:pt idx="16">
                        <c:v>120</c:v>
                      </c:pt>
                      <c:pt idx="17">
                        <c:v>0</c:v>
                      </c:pt>
                      <c:pt idx="18">
                        <c:v>228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2C5-46AC-9E7E-F6960B0B48D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Totaalstanden!$F$2</c15:sqref>
                        </c15:formulaRef>
                      </c:ext>
                    </c:extLst>
                    <c:strCache>
                      <c:ptCount val="1"/>
                      <c:pt idx="0">
                        <c:v>april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SMIDT, T. G.</c:v>
                        </c:pt>
                        <c:pt idx="5">
                          <c:v> BENJAMINS,A.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WILTING, J. J.</c:v>
                        </c:pt>
                        <c:pt idx="9">
                          <c:v> DIJKSTRA, P.</c:v>
                        </c:pt>
                        <c:pt idx="10">
                          <c:v> BRUINS, H.</c:v>
                        </c:pt>
                        <c:pt idx="11">
                          <c:v> SIJKEN, MW F.</c:v>
                        </c:pt>
                        <c:pt idx="12">
                          <c:v> VEENSTRA, A.</c:v>
                        </c:pt>
                        <c:pt idx="13">
                          <c:v> SIJKEN, A.</c:v>
                        </c:pt>
                        <c:pt idx="14">
                          <c:v> BROEKROELOFS, E.</c:v>
                        </c:pt>
                        <c:pt idx="15">
                          <c:v> BOELEN, J.</c:v>
                        </c:pt>
                        <c:pt idx="16">
                          <c:v> SIJKEN, J.</c:v>
                        </c:pt>
                        <c:pt idx="17">
                          <c:v> GIJSBERTSE, G.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Totaalstanden!$F$3:$F$23</c15:sqref>
                        </c15:fullRef>
                        <c15:formulaRef>
                          <c15:sqref>Totaalstanden!$F$3:$F$22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2361</c:v>
                      </c:pt>
                      <c:pt idx="1">
                        <c:v>1000</c:v>
                      </c:pt>
                      <c:pt idx="2">
                        <c:v>875</c:v>
                      </c:pt>
                      <c:pt idx="3">
                        <c:v>737</c:v>
                      </c:pt>
                      <c:pt idx="4">
                        <c:v>760</c:v>
                      </c:pt>
                      <c:pt idx="5">
                        <c:v>831</c:v>
                      </c:pt>
                      <c:pt idx="6">
                        <c:v>687</c:v>
                      </c:pt>
                      <c:pt idx="7">
                        <c:v>714</c:v>
                      </c:pt>
                      <c:pt idx="8">
                        <c:v>730</c:v>
                      </c:pt>
                      <c:pt idx="9">
                        <c:v>406</c:v>
                      </c:pt>
                      <c:pt idx="10">
                        <c:v>426</c:v>
                      </c:pt>
                      <c:pt idx="11">
                        <c:v>245</c:v>
                      </c:pt>
                      <c:pt idx="12">
                        <c:v>296</c:v>
                      </c:pt>
                      <c:pt idx="13">
                        <c:v>167</c:v>
                      </c:pt>
                      <c:pt idx="14">
                        <c:v>286</c:v>
                      </c:pt>
                      <c:pt idx="15">
                        <c:v>382</c:v>
                      </c:pt>
                      <c:pt idx="16">
                        <c:v>123</c:v>
                      </c:pt>
                      <c:pt idx="17">
                        <c:v>313</c:v>
                      </c:pt>
                      <c:pt idx="18">
                        <c:v>119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2C5-46AC-9E7E-F6960B0B48D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Totaalstanden!$G$2</c15:sqref>
                        </c15:formulaRef>
                      </c:ext>
                    </c:extLst>
                    <c:strCache>
                      <c:ptCount val="1"/>
                      <c:pt idx="0">
                        <c:v>mei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SMIDT, T. G.</c:v>
                        </c:pt>
                        <c:pt idx="5">
                          <c:v> BENJAMINS,A.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WILTING, J. J.</c:v>
                        </c:pt>
                        <c:pt idx="9">
                          <c:v> DIJKSTRA, P.</c:v>
                        </c:pt>
                        <c:pt idx="10">
                          <c:v> BRUINS, H.</c:v>
                        </c:pt>
                        <c:pt idx="11">
                          <c:v> SIJKEN, MW F.</c:v>
                        </c:pt>
                        <c:pt idx="12">
                          <c:v> VEENSTRA, A.</c:v>
                        </c:pt>
                        <c:pt idx="13">
                          <c:v> SIJKEN, A.</c:v>
                        </c:pt>
                        <c:pt idx="14">
                          <c:v> BROEKROELOFS, E.</c:v>
                        </c:pt>
                        <c:pt idx="15">
                          <c:v> BOELEN, J.</c:v>
                        </c:pt>
                        <c:pt idx="16">
                          <c:v> SIJKEN, J.</c:v>
                        </c:pt>
                        <c:pt idx="17">
                          <c:v> GIJSBERTSE, G.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Totaalstanden!$G$3:$G$23</c15:sqref>
                        </c15:fullRef>
                        <c15:formulaRef>
                          <c15:sqref>Totaalstanden!$G$3:$G$22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1568</c:v>
                      </c:pt>
                      <c:pt idx="1">
                        <c:v>600</c:v>
                      </c:pt>
                      <c:pt idx="2">
                        <c:v>1549</c:v>
                      </c:pt>
                      <c:pt idx="3">
                        <c:v>1354</c:v>
                      </c:pt>
                      <c:pt idx="4">
                        <c:v>1640</c:v>
                      </c:pt>
                      <c:pt idx="5">
                        <c:v>940</c:v>
                      </c:pt>
                      <c:pt idx="6">
                        <c:v>962</c:v>
                      </c:pt>
                      <c:pt idx="7">
                        <c:v>748</c:v>
                      </c:pt>
                      <c:pt idx="8">
                        <c:v>370</c:v>
                      </c:pt>
                      <c:pt idx="9">
                        <c:v>529</c:v>
                      </c:pt>
                      <c:pt idx="10">
                        <c:v>474</c:v>
                      </c:pt>
                      <c:pt idx="11">
                        <c:v>491</c:v>
                      </c:pt>
                      <c:pt idx="12">
                        <c:v>234</c:v>
                      </c:pt>
                      <c:pt idx="13">
                        <c:v>480</c:v>
                      </c:pt>
                      <c:pt idx="14">
                        <c:v>792</c:v>
                      </c:pt>
                      <c:pt idx="15">
                        <c:v>384</c:v>
                      </c:pt>
                      <c:pt idx="16">
                        <c:v>237</c:v>
                      </c:pt>
                      <c:pt idx="17">
                        <c:v>380</c:v>
                      </c:pt>
                      <c:pt idx="18">
                        <c:v>142</c:v>
                      </c:pt>
                      <c:pt idx="19">
                        <c:v>23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2C5-46AC-9E7E-F6960B0B48DA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Totaalstanden!$H$2</c15:sqref>
                        </c15:formulaRef>
                      </c:ext>
                    </c:extLst>
                    <c:strCache>
                      <c:ptCount val="1"/>
                      <c:pt idx="0">
                        <c:v>juni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SMIDT, T. G.</c:v>
                        </c:pt>
                        <c:pt idx="5">
                          <c:v> BENJAMINS,A.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WILTING, J. J.</c:v>
                        </c:pt>
                        <c:pt idx="9">
                          <c:v> DIJKSTRA, P.</c:v>
                        </c:pt>
                        <c:pt idx="10">
                          <c:v> BRUINS, H.</c:v>
                        </c:pt>
                        <c:pt idx="11">
                          <c:v> SIJKEN, MW F.</c:v>
                        </c:pt>
                        <c:pt idx="12">
                          <c:v> VEENSTRA, A.</c:v>
                        </c:pt>
                        <c:pt idx="13">
                          <c:v> SIJKEN, A.</c:v>
                        </c:pt>
                        <c:pt idx="14">
                          <c:v> BROEKROELOFS, E.</c:v>
                        </c:pt>
                        <c:pt idx="15">
                          <c:v> BOELEN, J.</c:v>
                        </c:pt>
                        <c:pt idx="16">
                          <c:v> SIJKEN, J.</c:v>
                        </c:pt>
                        <c:pt idx="17">
                          <c:v> GIJSBERTSE, G.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Totaalstanden!$H$3:$H$23</c15:sqref>
                        </c15:fullRef>
                        <c15:formulaRef>
                          <c15:sqref>Totaalstanden!$H$3:$H$22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1909</c:v>
                      </c:pt>
                      <c:pt idx="1">
                        <c:v>3100</c:v>
                      </c:pt>
                      <c:pt idx="2">
                        <c:v>1111</c:v>
                      </c:pt>
                      <c:pt idx="3">
                        <c:v>841</c:v>
                      </c:pt>
                      <c:pt idx="4">
                        <c:v>1650</c:v>
                      </c:pt>
                      <c:pt idx="5">
                        <c:v>786</c:v>
                      </c:pt>
                      <c:pt idx="6">
                        <c:v>557</c:v>
                      </c:pt>
                      <c:pt idx="7">
                        <c:v>706</c:v>
                      </c:pt>
                      <c:pt idx="8">
                        <c:v>914</c:v>
                      </c:pt>
                      <c:pt idx="9">
                        <c:v>631</c:v>
                      </c:pt>
                      <c:pt idx="10">
                        <c:v>365</c:v>
                      </c:pt>
                      <c:pt idx="11">
                        <c:v>907</c:v>
                      </c:pt>
                      <c:pt idx="12">
                        <c:v>534</c:v>
                      </c:pt>
                      <c:pt idx="13">
                        <c:v>734</c:v>
                      </c:pt>
                      <c:pt idx="14">
                        <c:v>382</c:v>
                      </c:pt>
                      <c:pt idx="15">
                        <c:v>404</c:v>
                      </c:pt>
                      <c:pt idx="16">
                        <c:v>274</c:v>
                      </c:pt>
                      <c:pt idx="17">
                        <c:v>0</c:v>
                      </c:pt>
                      <c:pt idx="18">
                        <c:v>123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2C5-46AC-9E7E-F6960B0B48DA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Totaalstanden!$I$2</c15:sqref>
                        </c15:formulaRef>
                      </c:ext>
                    </c:extLst>
                    <c:strCache>
                      <c:ptCount val="1"/>
                      <c:pt idx="0">
                        <c:v>september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SMIDT, T. G.</c:v>
                        </c:pt>
                        <c:pt idx="5">
                          <c:v> BENJAMINS,A.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WILTING, J. J.</c:v>
                        </c:pt>
                        <c:pt idx="9">
                          <c:v> DIJKSTRA, P.</c:v>
                        </c:pt>
                        <c:pt idx="10">
                          <c:v> BRUINS, H.</c:v>
                        </c:pt>
                        <c:pt idx="11">
                          <c:v> SIJKEN, MW F.</c:v>
                        </c:pt>
                        <c:pt idx="12">
                          <c:v> VEENSTRA, A.</c:v>
                        </c:pt>
                        <c:pt idx="13">
                          <c:v> SIJKEN, A.</c:v>
                        </c:pt>
                        <c:pt idx="14">
                          <c:v> BROEKROELOFS, E.</c:v>
                        </c:pt>
                        <c:pt idx="15">
                          <c:v> BOELEN, J.</c:v>
                        </c:pt>
                        <c:pt idx="16">
                          <c:v> SIJKEN, J.</c:v>
                        </c:pt>
                        <c:pt idx="17">
                          <c:v> GIJSBERTSE, G.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Totaalstanden!$I$3:$I$23</c15:sqref>
                        </c15:fullRef>
                        <c15:formulaRef>
                          <c15:sqref>Totaalstanden!$I$3:$I$22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B2C5-46AC-9E7E-F6960B0B48DA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Totaalstanden!$J$2</c15:sqref>
                        </c15:formulaRef>
                      </c:ext>
                    </c:extLst>
                    <c:strCache>
                      <c:ptCount val="1"/>
                      <c:pt idx="0">
                        <c:v>oktober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SMIDT, T. G.</c:v>
                        </c:pt>
                        <c:pt idx="5">
                          <c:v> BENJAMINS,A.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WILTING, J. J.</c:v>
                        </c:pt>
                        <c:pt idx="9">
                          <c:v> DIJKSTRA, P.</c:v>
                        </c:pt>
                        <c:pt idx="10">
                          <c:v> BRUINS, H.</c:v>
                        </c:pt>
                        <c:pt idx="11">
                          <c:v> SIJKEN, MW F.</c:v>
                        </c:pt>
                        <c:pt idx="12">
                          <c:v> VEENSTRA, A.</c:v>
                        </c:pt>
                        <c:pt idx="13">
                          <c:v> SIJKEN, A.</c:v>
                        </c:pt>
                        <c:pt idx="14">
                          <c:v> BROEKROELOFS, E.</c:v>
                        </c:pt>
                        <c:pt idx="15">
                          <c:v> BOELEN, J.</c:v>
                        </c:pt>
                        <c:pt idx="16">
                          <c:v> SIJKEN, J.</c:v>
                        </c:pt>
                        <c:pt idx="17">
                          <c:v> GIJSBERTSE, G.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Totaalstanden!$J$3:$J$23</c15:sqref>
                        </c15:fullRef>
                        <c15:formulaRef>
                          <c15:sqref>Totaalstanden!$J$3:$J$22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B2C5-46AC-9E7E-F6960B0B48DA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Totaalstanden!$K$2</c15:sqref>
                        </c15:formulaRef>
                      </c:ext>
                    </c:extLst>
                    <c:strCache>
                      <c:ptCount val="1"/>
                      <c:pt idx="0">
                        <c:v>november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SMIDT, T. G.</c:v>
                        </c:pt>
                        <c:pt idx="5">
                          <c:v> BENJAMINS,A.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WILTING, J. J.</c:v>
                        </c:pt>
                        <c:pt idx="9">
                          <c:v> DIJKSTRA, P.</c:v>
                        </c:pt>
                        <c:pt idx="10">
                          <c:v> BRUINS, H.</c:v>
                        </c:pt>
                        <c:pt idx="11">
                          <c:v> SIJKEN, MW F.</c:v>
                        </c:pt>
                        <c:pt idx="12">
                          <c:v> VEENSTRA, A.</c:v>
                        </c:pt>
                        <c:pt idx="13">
                          <c:v> SIJKEN, A.</c:v>
                        </c:pt>
                        <c:pt idx="14">
                          <c:v> BROEKROELOFS, E.</c:v>
                        </c:pt>
                        <c:pt idx="15">
                          <c:v> BOELEN, J.</c:v>
                        </c:pt>
                        <c:pt idx="16">
                          <c:v> SIJKEN, J.</c:v>
                        </c:pt>
                        <c:pt idx="17">
                          <c:v> GIJSBERTSE, G.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Totaalstanden!$K$3:$K$23</c15:sqref>
                        </c15:fullRef>
                        <c15:formulaRef>
                          <c15:sqref>Totaalstanden!$K$3:$K$22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B2C5-46AC-9E7E-F6960B0B48DA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Totaalstanden!$L$2</c15:sqref>
                        </c15:formulaRef>
                      </c:ext>
                    </c:extLst>
                    <c:strCache>
                      <c:ptCount val="1"/>
                      <c:pt idx="0">
                        <c:v>december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SMIDT, T. G.</c:v>
                        </c:pt>
                        <c:pt idx="5">
                          <c:v> BENJAMINS,A.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WILTING, J. J.</c:v>
                        </c:pt>
                        <c:pt idx="9">
                          <c:v> DIJKSTRA, P.</c:v>
                        </c:pt>
                        <c:pt idx="10">
                          <c:v> BRUINS, H.</c:v>
                        </c:pt>
                        <c:pt idx="11">
                          <c:v> SIJKEN, MW F.</c:v>
                        </c:pt>
                        <c:pt idx="12">
                          <c:v> VEENSTRA, A.</c:v>
                        </c:pt>
                        <c:pt idx="13">
                          <c:v> SIJKEN, A.</c:v>
                        </c:pt>
                        <c:pt idx="14">
                          <c:v> BROEKROELOFS, E.</c:v>
                        </c:pt>
                        <c:pt idx="15">
                          <c:v> BOELEN, J.</c:v>
                        </c:pt>
                        <c:pt idx="16">
                          <c:v> SIJKEN, J.</c:v>
                        </c:pt>
                        <c:pt idx="17">
                          <c:v> GIJSBERTSE, G.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Totaalstanden!$L$3:$L$23</c15:sqref>
                        </c15:fullRef>
                        <c15:formulaRef>
                          <c15:sqref>Totaalstanden!$L$3:$L$22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B2C5-46AC-9E7E-F6960B0B48DA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Totaalstanden!$M$2</c15:sqref>
                        </c15:formulaRef>
                      </c:ext>
                    </c:extLst>
                    <c:strCache>
                      <c:ptCount val="1"/>
                      <c:pt idx="0">
                        <c:v>Totaal 2023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SMIDT, T. G.</c:v>
                        </c:pt>
                        <c:pt idx="5">
                          <c:v> BENJAMINS,A.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WILTING, J. J.</c:v>
                        </c:pt>
                        <c:pt idx="9">
                          <c:v> DIJKSTRA, P.</c:v>
                        </c:pt>
                        <c:pt idx="10">
                          <c:v> BRUINS, H.</c:v>
                        </c:pt>
                        <c:pt idx="11">
                          <c:v> SIJKEN, MW F.</c:v>
                        </c:pt>
                        <c:pt idx="12">
                          <c:v> VEENSTRA, A.</c:v>
                        </c:pt>
                        <c:pt idx="13">
                          <c:v> SIJKEN, A.</c:v>
                        </c:pt>
                        <c:pt idx="14">
                          <c:v> BROEKROELOFS, E.</c:v>
                        </c:pt>
                        <c:pt idx="15">
                          <c:v> BOELEN, J.</c:v>
                        </c:pt>
                        <c:pt idx="16">
                          <c:v> SIJKEN, J.</c:v>
                        </c:pt>
                        <c:pt idx="17">
                          <c:v> GIJSBERTSE, G.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Totaalstanden!$M$3:$M$23</c15:sqref>
                        </c15:fullRef>
                        <c15:formulaRef>
                          <c15:sqref>Totaalstanden!$M$3:$M$22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9655</c:v>
                      </c:pt>
                      <c:pt idx="1">
                        <c:v>7200</c:v>
                      </c:pt>
                      <c:pt idx="2">
                        <c:v>5854</c:v>
                      </c:pt>
                      <c:pt idx="3">
                        <c:v>4650</c:v>
                      </c:pt>
                      <c:pt idx="4">
                        <c:v>4650</c:v>
                      </c:pt>
                      <c:pt idx="5">
                        <c:v>4258</c:v>
                      </c:pt>
                      <c:pt idx="6">
                        <c:v>3389</c:v>
                      </c:pt>
                      <c:pt idx="7">
                        <c:v>3006</c:v>
                      </c:pt>
                      <c:pt idx="8">
                        <c:v>2745</c:v>
                      </c:pt>
                      <c:pt idx="9">
                        <c:v>2601</c:v>
                      </c:pt>
                      <c:pt idx="10">
                        <c:v>2470</c:v>
                      </c:pt>
                      <c:pt idx="11">
                        <c:v>2251</c:v>
                      </c:pt>
                      <c:pt idx="12">
                        <c:v>2034</c:v>
                      </c:pt>
                      <c:pt idx="13">
                        <c:v>1843</c:v>
                      </c:pt>
                      <c:pt idx="14">
                        <c:v>1593</c:v>
                      </c:pt>
                      <c:pt idx="15">
                        <c:v>1468</c:v>
                      </c:pt>
                      <c:pt idx="16">
                        <c:v>995</c:v>
                      </c:pt>
                      <c:pt idx="17">
                        <c:v>950</c:v>
                      </c:pt>
                      <c:pt idx="18">
                        <c:v>754</c:v>
                      </c:pt>
                      <c:pt idx="19">
                        <c:v>23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B2C5-46AC-9E7E-F6960B0B48DA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Totaalstanden!$N$2</c15:sqref>
                        </c15:formulaRef>
                      </c:ext>
                    </c:extLst>
                    <c:strCache>
                      <c:ptCount val="1"/>
                      <c:pt idx="0">
                        <c:v>WB22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SMIDT, T. G.</c:v>
                        </c:pt>
                        <c:pt idx="5">
                          <c:v> BENJAMINS,A.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WILTING, J. J.</c:v>
                        </c:pt>
                        <c:pt idx="9">
                          <c:v> DIJKSTRA, P.</c:v>
                        </c:pt>
                        <c:pt idx="10">
                          <c:v> BRUINS, H.</c:v>
                        </c:pt>
                        <c:pt idx="11">
                          <c:v> SIJKEN, MW F.</c:v>
                        </c:pt>
                        <c:pt idx="12">
                          <c:v> VEENSTRA, A.</c:v>
                        </c:pt>
                        <c:pt idx="13">
                          <c:v> SIJKEN, A.</c:v>
                        </c:pt>
                        <c:pt idx="14">
                          <c:v> BROEKROELOFS, E.</c:v>
                        </c:pt>
                        <c:pt idx="15">
                          <c:v> BOELEN, J.</c:v>
                        </c:pt>
                        <c:pt idx="16">
                          <c:v> SIJKEN, J.</c:v>
                        </c:pt>
                        <c:pt idx="17">
                          <c:v> GIJSBERTSE, G.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Totaalstanden!$N$3:$N$23</c15:sqref>
                        </c15:fullRef>
                        <c15:formulaRef>
                          <c15:sqref>Totaalstanden!$N$3:$N$22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241810</c:v>
                      </c:pt>
                      <c:pt idx="2">
                        <c:v>186370</c:v>
                      </c:pt>
                      <c:pt idx="3">
                        <c:v>38958</c:v>
                      </c:pt>
                      <c:pt idx="4">
                        <c:v>300777</c:v>
                      </c:pt>
                      <c:pt idx="5">
                        <c:v>155777</c:v>
                      </c:pt>
                      <c:pt idx="6">
                        <c:v>304422</c:v>
                      </c:pt>
                      <c:pt idx="7">
                        <c:v>81910</c:v>
                      </c:pt>
                      <c:pt idx="8">
                        <c:v>165540</c:v>
                      </c:pt>
                      <c:pt idx="9">
                        <c:v>120551</c:v>
                      </c:pt>
                      <c:pt idx="10">
                        <c:v>309741</c:v>
                      </c:pt>
                      <c:pt idx="11">
                        <c:v>135017</c:v>
                      </c:pt>
                      <c:pt idx="12">
                        <c:v>133419</c:v>
                      </c:pt>
                      <c:pt idx="13">
                        <c:v>112914</c:v>
                      </c:pt>
                      <c:pt idx="14">
                        <c:v>202223</c:v>
                      </c:pt>
                      <c:pt idx="15">
                        <c:v>46057</c:v>
                      </c:pt>
                      <c:pt idx="16">
                        <c:v>106666</c:v>
                      </c:pt>
                      <c:pt idx="17">
                        <c:v>122247</c:v>
                      </c:pt>
                      <c:pt idx="18">
                        <c:v>55164</c:v>
                      </c:pt>
                      <c:pt idx="19">
                        <c:v>111542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B2C5-46AC-9E7E-F6960B0B48DA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Totaalstanden!$O$2</c15:sqref>
                        </c15:formulaRef>
                      </c:ext>
                    </c:extLst>
                    <c:strCache>
                      <c:ptCount val="1"/>
                      <c:pt idx="0">
                        <c:v>WB23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UITERWIJKWINKEL, J.</c:v>
                        </c:pt>
                        <c:pt idx="2">
                          <c:v> TERBRAAK, J. A.</c:v>
                        </c:pt>
                        <c:pt idx="3">
                          <c:v> DUINKERKEN, H.</c:v>
                        </c:pt>
                        <c:pt idx="4">
                          <c:v> SMIDT, T. G.</c:v>
                        </c:pt>
                        <c:pt idx="5">
                          <c:v> BENJAMINS,A.</c:v>
                        </c:pt>
                        <c:pt idx="6">
                          <c:v> HENDRIKS, J.</c:v>
                        </c:pt>
                        <c:pt idx="7">
                          <c:v> BREMER, H.</c:v>
                        </c:pt>
                        <c:pt idx="8">
                          <c:v> WILTING, J. J.</c:v>
                        </c:pt>
                        <c:pt idx="9">
                          <c:v> DIJKSTRA, P.</c:v>
                        </c:pt>
                        <c:pt idx="10">
                          <c:v> BRUINS, H.</c:v>
                        </c:pt>
                        <c:pt idx="11">
                          <c:v> SIJKEN, MW F.</c:v>
                        </c:pt>
                        <c:pt idx="12">
                          <c:v> VEENSTRA, A.</c:v>
                        </c:pt>
                        <c:pt idx="13">
                          <c:v> SIJKEN, A.</c:v>
                        </c:pt>
                        <c:pt idx="14">
                          <c:v> BROEKROELOFS, E.</c:v>
                        </c:pt>
                        <c:pt idx="15">
                          <c:v> BOELEN, J.</c:v>
                        </c:pt>
                        <c:pt idx="16">
                          <c:v> SIJKEN, J.</c:v>
                        </c:pt>
                        <c:pt idx="17">
                          <c:v> GIJSBERTSE, G.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Totaalstanden!$O$3:$O$23</c15:sqref>
                        </c15:fullRef>
                        <c15:formulaRef>
                          <c15:sqref>Totaalstanden!$O$3:$O$22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9655</c:v>
                      </c:pt>
                      <c:pt idx="1">
                        <c:v>249010</c:v>
                      </c:pt>
                      <c:pt idx="2">
                        <c:v>192224</c:v>
                      </c:pt>
                      <c:pt idx="3">
                        <c:v>43608</c:v>
                      </c:pt>
                      <c:pt idx="4">
                        <c:v>305427</c:v>
                      </c:pt>
                      <c:pt idx="5">
                        <c:v>160035</c:v>
                      </c:pt>
                      <c:pt idx="6">
                        <c:v>307811</c:v>
                      </c:pt>
                      <c:pt idx="7">
                        <c:v>84916</c:v>
                      </c:pt>
                      <c:pt idx="8">
                        <c:v>168285</c:v>
                      </c:pt>
                      <c:pt idx="9">
                        <c:v>123152</c:v>
                      </c:pt>
                      <c:pt idx="10">
                        <c:v>312211</c:v>
                      </c:pt>
                      <c:pt idx="11">
                        <c:v>137268</c:v>
                      </c:pt>
                      <c:pt idx="12">
                        <c:v>135453</c:v>
                      </c:pt>
                      <c:pt idx="13">
                        <c:v>114757</c:v>
                      </c:pt>
                      <c:pt idx="14">
                        <c:v>203816</c:v>
                      </c:pt>
                      <c:pt idx="15">
                        <c:v>47525</c:v>
                      </c:pt>
                      <c:pt idx="16">
                        <c:v>107661</c:v>
                      </c:pt>
                      <c:pt idx="17">
                        <c:v>123197</c:v>
                      </c:pt>
                      <c:pt idx="18">
                        <c:v>55918</c:v>
                      </c:pt>
                      <c:pt idx="19">
                        <c:v>111565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B2C5-46AC-9E7E-F6960B0B48DA}"/>
                  </c:ext>
                </c:extLst>
              </c15:ser>
            </c15:filteredBarSeries>
          </c:ext>
        </c:extLst>
      </c:barChart>
      <c:catAx>
        <c:axId val="9235866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20423088"/>
        <c:crosses val="autoZero"/>
        <c:auto val="1"/>
        <c:lblAlgn val="ctr"/>
        <c:lblOffset val="100"/>
        <c:noMultiLvlLbl val="0"/>
      </c:catAx>
      <c:valAx>
        <c:axId val="9204230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2358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93367" cy="404706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925B33-D982-4981-8786-E5679B212F6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705600" y="0"/>
    <xdr:ext cx="6193367" cy="4047067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1070F0C-E08D-4DE1-861B-FC569C42083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lco en Henriëtte" refreshedDate="45112.594210185183" createdVersion="8" refreshedVersion="8" minRefreshableVersion="3" recordCount="23" xr:uid="{E2C1EDBE-7224-4EC4-80AF-7016112CA1DE}">
  <cacheSource type="worksheet">
    <worksheetSource ref="M2:Z25" sheet="Kilometerstanden"/>
  </cacheSource>
  <cacheFields count="14">
    <cacheField name="DEELNEMER:" numFmtId="0">
      <sharedItems containsBlank="1" count="41">
        <s v=" BENJAMINS,A."/>
        <s v=" BOELEN, J."/>
        <s v=" BREMER, H."/>
        <s v=" BROEKROELOFS, E."/>
        <s v=" BRUINS, H."/>
        <s v=" DIJKSTRA, P."/>
        <s v=" DUINKERKEN, H."/>
        <s v=" FRANS, R."/>
        <s v=" GIJSBERTSE, G."/>
        <s v=" GROEN, J."/>
        <s v=" HENDRIKS, J."/>
        <s v=" SIJKEN, A."/>
        <s v=" SIJKEN, J."/>
        <s v=" SIJKEN, MW F."/>
        <s v=" SMIDT, T. G."/>
        <s v=" TERBRAAK, J. A."/>
        <s v=" UITERWIJKWINKEL, J."/>
        <s v=" VEENSTRA, A."/>
        <s v=" VRIES, R. DE"/>
        <s v=" WILTING, J. J."/>
        <m/>
        <s v="GROEN, J." u="1"/>
        <s v="BENJAMINS,A." u="1"/>
        <s v="VRIES, R. DE" u="1"/>
        <s v="DIJKSTRA, P." u="1"/>
        <s v="SMIDT, T. G." u="1"/>
        <s v="GIJSBERTSE, G." u="1"/>
        <s v="BRUINS, H." u="1"/>
        <s v="TERBRAAK, J. A." u="1"/>
        <s v="BROEKROELOFS, E." u="1"/>
        <s v="BOELEN, J." u="1"/>
        <s v="DUINKERKEN, H." u="1"/>
        <s v="SIJKEN, A." u="1"/>
        <s v="VEENSTRA, A." u="1"/>
        <s v="HENDRIKS, J." u="1"/>
        <s v="BREMER, H." u="1"/>
        <s v="SIJKEN, J." u="1"/>
        <s v="SIJKEN, MW F." u="1"/>
        <s v="FRANS, R." u="1"/>
        <s v="UITERWIJKWINKEL, J." u="1"/>
        <s v="WILTING, J. J." u="1"/>
      </sharedItems>
    </cacheField>
    <cacheField name=" JAN" numFmtId="165">
      <sharedItems containsString="0" containsBlank="1" containsNumber="1" containsInteger="1" minValue="0" maxValue="1112"/>
    </cacheField>
    <cacheField name=" FEBR" numFmtId="165">
      <sharedItems containsString="0" containsBlank="1" containsNumber="1" containsInteger="1" minValue="0" maxValue="1331"/>
    </cacheField>
    <cacheField name=" MRT" numFmtId="165">
      <sharedItems containsSemiMixedTypes="0" containsString="0" containsNumber="1" containsInteger="1" minValue="0" maxValue="1374"/>
    </cacheField>
    <cacheField name=" APR" numFmtId="165">
      <sharedItems containsSemiMixedTypes="0" containsString="0" containsNumber="1" containsInteger="1" minValue="0" maxValue="2361"/>
    </cacheField>
    <cacheField name="MEI" numFmtId="165">
      <sharedItems containsSemiMixedTypes="0" containsString="0" containsNumber="1" containsInteger="1" minValue="0" maxValue="1640"/>
    </cacheField>
    <cacheField name=" JUNI" numFmtId="165">
      <sharedItems containsSemiMixedTypes="0" containsString="0" containsNumber="1" containsInteger="1" minValue="0" maxValue="3100"/>
    </cacheField>
    <cacheField name=" SEPT" numFmtId="165">
      <sharedItems containsSemiMixedTypes="0" containsString="0" containsNumber="1" containsInteger="1" minValue="0" maxValue="0"/>
    </cacheField>
    <cacheField name=" OKT" numFmtId="165">
      <sharedItems containsSemiMixedTypes="0" containsString="0" containsNumber="1" containsInteger="1" minValue="0" maxValue="0"/>
    </cacheField>
    <cacheField name=" NOV" numFmtId="165">
      <sharedItems containsSemiMixedTypes="0" containsString="0" containsNumber="1" containsInteger="1" minValue="0" maxValue="0"/>
    </cacheField>
    <cacheField name=" DEC" numFmtId="165">
      <sharedItems containsSemiMixedTypes="0" containsString="0" containsNumber="1" containsInteger="1" minValue="0" maxValue="0"/>
    </cacheField>
    <cacheField name="Totaal" numFmtId="165">
      <sharedItems containsSemiMixedTypes="0" containsString="0" containsNumber="1" containsInteger="1" minValue="0" maxValue="9655"/>
    </cacheField>
    <cacheField name="WB22" numFmtId="165">
      <sharedItems containsString="0" containsBlank="1" containsNumber="1" containsInteger="1" minValue="0" maxValue="309741"/>
    </cacheField>
    <cacheField name=" WB 23" numFmtId="165">
      <sharedItems containsString="0" containsBlank="1" containsNumber="1" containsInteger="1" minValue="9655" maxValue="3122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">
  <r>
    <x v="0"/>
    <n v="632"/>
    <n v="392"/>
    <n v="677"/>
    <n v="831"/>
    <n v="940"/>
    <n v="786"/>
    <n v="0"/>
    <n v="0"/>
    <n v="0"/>
    <n v="0"/>
    <n v="4258"/>
    <n v="155777"/>
    <n v="160035"/>
  </r>
  <r>
    <x v="1"/>
    <n v="112"/>
    <n v="90"/>
    <n v="96"/>
    <n v="382"/>
    <n v="384"/>
    <n v="404"/>
    <n v="0"/>
    <n v="0"/>
    <n v="0"/>
    <n v="0"/>
    <n v="1468"/>
    <n v="46057"/>
    <n v="47525"/>
  </r>
  <r>
    <x v="2"/>
    <n v="159"/>
    <n v="196"/>
    <n v="483"/>
    <n v="714"/>
    <n v="748"/>
    <n v="706"/>
    <n v="0"/>
    <n v="0"/>
    <n v="0"/>
    <n v="0"/>
    <n v="3006"/>
    <n v="81910"/>
    <n v="84916"/>
  </r>
  <r>
    <x v="3"/>
    <n v="62"/>
    <n v="63"/>
    <n v="8"/>
    <n v="286"/>
    <n v="792"/>
    <n v="382"/>
    <n v="0"/>
    <n v="0"/>
    <n v="0"/>
    <n v="0"/>
    <n v="1593"/>
    <n v="202223"/>
    <n v="203816"/>
  </r>
  <r>
    <x v="4"/>
    <n v="455"/>
    <n v="460"/>
    <n v="290"/>
    <n v="426"/>
    <n v="474"/>
    <n v="365"/>
    <n v="0"/>
    <n v="0"/>
    <n v="0"/>
    <n v="0"/>
    <n v="2470"/>
    <n v="309741"/>
    <n v="312211"/>
  </r>
  <r>
    <x v="5"/>
    <n v="315"/>
    <n v="355"/>
    <n v="365"/>
    <n v="406"/>
    <n v="529"/>
    <n v="631"/>
    <n v="0"/>
    <n v="0"/>
    <n v="0"/>
    <n v="0"/>
    <n v="2601"/>
    <n v="120551"/>
    <n v="123152"/>
  </r>
  <r>
    <x v="6"/>
    <n v="611"/>
    <n v="378"/>
    <n v="729"/>
    <n v="737"/>
    <n v="1354"/>
    <n v="841"/>
    <n v="0"/>
    <n v="0"/>
    <n v="0"/>
    <n v="0"/>
    <n v="4650"/>
    <n v="38958"/>
    <n v="43608"/>
  </r>
  <r>
    <x v="7"/>
    <n v="1112"/>
    <n v="1331"/>
    <n v="1374"/>
    <n v="2361"/>
    <n v="1568"/>
    <n v="1909"/>
    <n v="0"/>
    <n v="0"/>
    <n v="0"/>
    <n v="0"/>
    <n v="9655"/>
    <n v="0"/>
    <n v="9655"/>
  </r>
  <r>
    <x v="8"/>
    <n v="257"/>
    <n v="0"/>
    <n v="0"/>
    <n v="313"/>
    <n v="380"/>
    <n v="0"/>
    <n v="0"/>
    <n v="0"/>
    <n v="0"/>
    <n v="0"/>
    <n v="950"/>
    <n v="122247"/>
    <n v="123197"/>
  </r>
  <r>
    <x v="9"/>
    <n v="0"/>
    <n v="142"/>
    <n v="228"/>
    <n v="119"/>
    <n v="142"/>
    <n v="123"/>
    <n v="0"/>
    <n v="0"/>
    <n v="0"/>
    <n v="0"/>
    <n v="754"/>
    <n v="55164"/>
    <n v="55918"/>
  </r>
  <r>
    <x v="10"/>
    <n v="313"/>
    <n v="315"/>
    <n v="555"/>
    <n v="687"/>
    <n v="962"/>
    <n v="557"/>
    <n v="0"/>
    <n v="0"/>
    <n v="0"/>
    <n v="0"/>
    <n v="3389"/>
    <n v="304422"/>
    <n v="307811"/>
  </r>
  <r>
    <x v="11"/>
    <n v="209"/>
    <n v="103"/>
    <n v="150"/>
    <n v="167"/>
    <n v="480"/>
    <n v="734"/>
    <n v="0"/>
    <n v="0"/>
    <n v="0"/>
    <n v="0"/>
    <n v="1843"/>
    <n v="112914"/>
    <n v="114757"/>
  </r>
  <r>
    <x v="12"/>
    <n v="169"/>
    <n v="72"/>
    <n v="120"/>
    <n v="123"/>
    <n v="237"/>
    <n v="274"/>
    <n v="0"/>
    <n v="0"/>
    <n v="0"/>
    <n v="0"/>
    <n v="995"/>
    <n v="106666"/>
    <n v="107661"/>
  </r>
  <r>
    <x v="13"/>
    <n v="325"/>
    <n v="128"/>
    <n v="155"/>
    <n v="245"/>
    <n v="491"/>
    <n v="907"/>
    <n v="0"/>
    <n v="0"/>
    <n v="0"/>
    <n v="0"/>
    <n v="2251"/>
    <n v="135017"/>
    <n v="137268"/>
  </r>
  <r>
    <x v="14"/>
    <n v="60"/>
    <n v="105"/>
    <n v="435"/>
    <n v="760"/>
    <n v="1640"/>
    <n v="1650"/>
    <n v="0"/>
    <n v="0"/>
    <n v="0"/>
    <n v="0"/>
    <n v="4650"/>
    <n v="300777"/>
    <n v="305427"/>
  </r>
  <r>
    <x v="15"/>
    <n v="551"/>
    <n v="995"/>
    <n v="773"/>
    <n v="875"/>
    <n v="1549"/>
    <n v="1111"/>
    <n v="0"/>
    <n v="0"/>
    <n v="0"/>
    <n v="0"/>
    <n v="5854"/>
    <n v="186370"/>
    <n v="192224"/>
  </r>
  <r>
    <x v="16"/>
    <n v="800"/>
    <n v="900"/>
    <n v="800"/>
    <n v="1000"/>
    <n v="600"/>
    <n v="3100"/>
    <n v="0"/>
    <n v="0"/>
    <n v="0"/>
    <n v="0"/>
    <n v="7200"/>
    <n v="241810"/>
    <n v="249010"/>
  </r>
  <r>
    <x v="17"/>
    <n v="254"/>
    <n v="376"/>
    <n v="340"/>
    <n v="296"/>
    <n v="234"/>
    <n v="534"/>
    <n v="0"/>
    <n v="0"/>
    <n v="0"/>
    <n v="0"/>
    <n v="2034"/>
    <n v="133419"/>
    <n v="135453"/>
  </r>
  <r>
    <x v="18"/>
    <n v="0"/>
    <n v="0"/>
    <n v="0"/>
    <n v="0"/>
    <n v="23"/>
    <n v="0"/>
    <n v="0"/>
    <n v="0"/>
    <n v="0"/>
    <n v="0"/>
    <n v="23"/>
    <n v="111542"/>
    <n v="111565"/>
  </r>
  <r>
    <x v="19"/>
    <n v="0"/>
    <n v="342"/>
    <n v="389"/>
    <n v="730"/>
    <n v="370"/>
    <n v="914"/>
    <n v="0"/>
    <n v="0"/>
    <n v="0"/>
    <n v="0"/>
    <n v="2745"/>
    <n v="165540"/>
    <n v="168285"/>
  </r>
  <r>
    <x v="20"/>
    <m/>
    <m/>
    <n v="0"/>
    <n v="0"/>
    <n v="0"/>
    <n v="0"/>
    <n v="0"/>
    <n v="0"/>
    <n v="0"/>
    <n v="0"/>
    <n v="0"/>
    <m/>
    <m/>
  </r>
  <r>
    <x v="20"/>
    <m/>
    <m/>
    <n v="0"/>
    <n v="0"/>
    <n v="0"/>
    <n v="0"/>
    <n v="0"/>
    <n v="0"/>
    <n v="0"/>
    <n v="0"/>
    <n v="0"/>
    <m/>
    <m/>
  </r>
  <r>
    <x v="20"/>
    <m/>
    <m/>
    <n v="0"/>
    <n v="0"/>
    <n v="0"/>
    <n v="0"/>
    <n v="0"/>
    <n v="0"/>
    <n v="0"/>
    <n v="0"/>
    <n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78F1F4-BBAD-497F-B4B0-82FC1E7739B3}" name="PivotTable1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N24" firstHeaderRow="0" firstDataRow="1" firstDataCol="1"/>
  <pivotFields count="14">
    <pivotField axis="axisRow" showAll="0" sortType="descending" defaultSubtotal="0">
      <items count="41">
        <item x="0"/>
        <item x="1"/>
        <item x="2"/>
        <item x="3"/>
        <item x="4"/>
        <item x="5"/>
        <item x="6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m="1" x="38"/>
        <item h="1" x="20"/>
        <item x="7"/>
        <item m="1" x="22"/>
        <item m="1" x="30"/>
        <item m="1" x="35"/>
        <item m="1" x="29"/>
        <item m="1" x="27"/>
        <item m="1" x="24"/>
        <item m="1" x="31"/>
        <item m="1" x="26"/>
        <item m="1" x="21"/>
        <item m="1" x="34"/>
        <item m="1" x="32"/>
        <item m="1" x="36"/>
        <item m="1" x="37"/>
        <item m="1" x="25"/>
        <item m="1" x="28"/>
        <item m="1" x="39"/>
        <item m="1" x="33"/>
        <item m="1" x="23"/>
        <item m="1" x="40"/>
      </items>
      <autoSortScope>
        <pivotArea dataOnly="0" outline="0" fieldPosition="0">
          <references count="1">
            <reference field="4294967294" count="1" selected="0">
              <x v="10"/>
            </reference>
          </references>
        </pivotArea>
      </autoSortScope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21">
    <i>
      <x v="21"/>
    </i>
    <i>
      <x v="15"/>
    </i>
    <i>
      <x v="14"/>
    </i>
    <i>
      <x v="6"/>
    </i>
    <i>
      <x v="13"/>
    </i>
    <i>
      <x/>
    </i>
    <i>
      <x v="9"/>
    </i>
    <i>
      <x v="2"/>
    </i>
    <i>
      <x v="18"/>
    </i>
    <i>
      <x v="5"/>
    </i>
    <i>
      <x v="4"/>
    </i>
    <i>
      <x v="12"/>
    </i>
    <i>
      <x v="16"/>
    </i>
    <i>
      <x v="10"/>
    </i>
    <i>
      <x v="3"/>
    </i>
    <i>
      <x v="1"/>
    </i>
    <i>
      <x v="11"/>
    </i>
    <i>
      <x v="7"/>
    </i>
    <i>
      <x v="8"/>
    </i>
    <i>
      <x v="17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Sum of  JAN" fld="1" baseField="0" baseItem="0"/>
    <dataField name="Sum of  FEBR" fld="2" baseField="0" baseItem="0"/>
    <dataField name="Sum of  MRT" fld="3" baseField="0" baseItem="0"/>
    <dataField name="Sum of  APR" fld="4" baseField="0" baseItem="0"/>
    <dataField name="Sum of MEI" fld="5" baseField="0" baseItem="0"/>
    <dataField name="Sum of  JUNI" fld="6" baseField="0" baseItem="0"/>
    <dataField name="Sum of  SEPT" fld="7" baseField="0" baseItem="0"/>
    <dataField name="Sum of  OKT" fld="8" baseField="0" baseItem="0"/>
    <dataField name="Sum of  NOV" fld="9" baseField="0" baseItem="0"/>
    <dataField name="Sum of  DEC" fld="10" baseField="0" baseItem="0"/>
    <dataField name="Sum of Totaal" fld="11" baseField="0" baseItem="0"/>
    <dataField name="Sum of WB22" fld="12" baseField="0" baseItem="0"/>
    <dataField name="Sum of  WB 23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B8EC9-FE7E-459F-B6BF-A95545C3131D}">
  <dimension ref="A1:O22"/>
  <sheetViews>
    <sheetView topLeftCell="B4" workbookViewId="0">
      <selection activeCell="I18" sqref="I18"/>
    </sheetView>
  </sheetViews>
  <sheetFormatPr defaultRowHeight="14.4" x14ac:dyDescent="0.3"/>
  <cols>
    <col min="1" max="1" width="4.21875" customWidth="1"/>
    <col min="2" max="2" width="20" customWidth="1"/>
    <col min="3" max="3" width="9.44140625" customWidth="1"/>
    <col min="4" max="4" width="6.21875" customWidth="1"/>
    <col min="5" max="6" width="6.77734375" customWidth="1"/>
    <col min="7" max="8" width="7.21875" customWidth="1"/>
    <col min="9" max="9" width="8.21875" customWidth="1"/>
    <col min="10" max="11" width="7.5546875" customWidth="1"/>
    <col min="12" max="12" width="7" customWidth="1"/>
    <col min="13" max="13" width="7.5546875" customWidth="1"/>
    <col min="14" max="14" width="10" customWidth="1"/>
    <col min="15" max="15" width="9.77734375" customWidth="1"/>
  </cols>
  <sheetData>
    <row r="1" spans="1:15" ht="21" x14ac:dyDescent="0.4">
      <c r="A1" s="5" t="s">
        <v>36</v>
      </c>
      <c r="B1" s="5"/>
      <c r="C1" s="5" t="s">
        <v>37</v>
      </c>
      <c r="D1" s="5"/>
      <c r="E1" s="1"/>
    </row>
    <row r="2" spans="1:15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35</v>
      </c>
      <c r="O2" s="2" t="s">
        <v>41</v>
      </c>
    </row>
    <row r="3" spans="1:15" x14ac:dyDescent="0.3">
      <c r="A3" s="2">
        <v>1</v>
      </c>
      <c r="B3" s="2" t="s">
        <v>15</v>
      </c>
      <c r="C3" s="2">
        <v>60118</v>
      </c>
      <c r="D3" s="2">
        <v>442</v>
      </c>
      <c r="E3" s="2">
        <v>772</v>
      </c>
      <c r="F3" s="2">
        <v>1214</v>
      </c>
      <c r="G3" s="2">
        <v>1820</v>
      </c>
      <c r="H3" s="2">
        <v>2519</v>
      </c>
      <c r="I3" s="2">
        <v>3143</v>
      </c>
      <c r="J3" s="2"/>
      <c r="K3" s="3"/>
      <c r="L3" s="2"/>
      <c r="M3" s="2"/>
      <c r="N3" s="2">
        <v>132668</v>
      </c>
      <c r="O3" s="2">
        <f>SUM(I3+N3)</f>
        <v>135811</v>
      </c>
    </row>
    <row r="4" spans="1:15" x14ac:dyDescent="0.3">
      <c r="A4" s="2">
        <v>2</v>
      </c>
      <c r="B4" s="2" t="s">
        <v>23</v>
      </c>
      <c r="C4" s="2">
        <v>0</v>
      </c>
      <c r="D4" s="2">
        <v>0</v>
      </c>
      <c r="E4" s="2">
        <v>10</v>
      </c>
      <c r="F4" s="2">
        <v>10</v>
      </c>
      <c r="G4" s="2">
        <v>340</v>
      </c>
      <c r="H4" s="2">
        <v>708</v>
      </c>
      <c r="I4" s="2">
        <v>1016</v>
      </c>
      <c r="J4" s="2"/>
      <c r="K4" s="2"/>
      <c r="L4" s="3"/>
      <c r="M4" s="2"/>
      <c r="N4" s="2">
        <v>13352</v>
      </c>
      <c r="O4" s="2">
        <f t="shared" ref="O4:O17" si="0">SUM(I4+N4)</f>
        <v>14368</v>
      </c>
    </row>
    <row r="5" spans="1:15" x14ac:dyDescent="0.3">
      <c r="A5" s="2">
        <v>3</v>
      </c>
      <c r="B5" s="2" t="s">
        <v>18</v>
      </c>
      <c r="C5" s="2">
        <v>30524</v>
      </c>
      <c r="D5" s="6">
        <v>0</v>
      </c>
      <c r="E5" s="2">
        <v>130</v>
      </c>
      <c r="F5" s="2">
        <v>272</v>
      </c>
      <c r="G5" s="2">
        <v>594</v>
      </c>
      <c r="H5" s="2">
        <v>1536</v>
      </c>
      <c r="I5" s="2">
        <v>2147</v>
      </c>
      <c r="J5" s="2"/>
      <c r="K5" s="2"/>
      <c r="L5" s="2"/>
      <c r="M5" s="2"/>
      <c r="N5" s="2">
        <v>47480</v>
      </c>
      <c r="O5" s="2">
        <f t="shared" si="0"/>
        <v>49627</v>
      </c>
    </row>
    <row r="6" spans="1:15" x14ac:dyDescent="0.3">
      <c r="A6" s="2">
        <v>4</v>
      </c>
      <c r="B6" s="2" t="s">
        <v>19</v>
      </c>
      <c r="C6" s="2">
        <v>0</v>
      </c>
      <c r="D6" s="6">
        <v>0</v>
      </c>
      <c r="E6" s="2">
        <v>0</v>
      </c>
      <c r="F6" s="2">
        <v>0</v>
      </c>
      <c r="G6" s="2">
        <v>224</v>
      </c>
      <c r="H6" s="2">
        <v>825</v>
      </c>
      <c r="I6" s="2">
        <v>825</v>
      </c>
      <c r="J6" s="2"/>
      <c r="K6" s="2"/>
      <c r="L6" s="2"/>
      <c r="M6" s="2"/>
      <c r="N6" s="2">
        <v>182617</v>
      </c>
      <c r="O6" s="2">
        <f t="shared" si="0"/>
        <v>183442</v>
      </c>
    </row>
    <row r="7" spans="1:15" x14ac:dyDescent="0.3">
      <c r="A7" s="2">
        <v>5</v>
      </c>
      <c r="B7" s="2" t="s">
        <v>17</v>
      </c>
      <c r="C7" s="2">
        <v>0</v>
      </c>
      <c r="D7" s="6">
        <v>0</v>
      </c>
      <c r="E7" s="2">
        <v>0</v>
      </c>
      <c r="F7" s="2">
        <v>0</v>
      </c>
      <c r="G7" s="3">
        <v>225</v>
      </c>
      <c r="H7" s="2">
        <v>425</v>
      </c>
      <c r="I7" s="2">
        <v>565</v>
      </c>
      <c r="J7" s="2"/>
      <c r="K7" s="2"/>
      <c r="L7" s="6"/>
      <c r="M7" s="2"/>
      <c r="N7" s="2">
        <v>252222</v>
      </c>
      <c r="O7" s="2">
        <f t="shared" si="0"/>
        <v>252787</v>
      </c>
    </row>
    <row r="8" spans="1:15" x14ac:dyDescent="0.3">
      <c r="A8" s="4">
        <v>6</v>
      </c>
      <c r="B8" s="2" t="s">
        <v>26</v>
      </c>
      <c r="C8" s="2">
        <v>0</v>
      </c>
      <c r="D8" s="6">
        <v>0</v>
      </c>
      <c r="E8" s="2">
        <v>0</v>
      </c>
      <c r="F8" s="3">
        <v>86</v>
      </c>
      <c r="G8" s="2">
        <v>386</v>
      </c>
      <c r="H8" s="2">
        <v>658</v>
      </c>
      <c r="I8" s="2">
        <v>851</v>
      </c>
      <c r="J8" s="2"/>
      <c r="K8" s="2"/>
      <c r="L8" s="2"/>
      <c r="M8" s="2"/>
      <c r="N8" s="2">
        <v>66500</v>
      </c>
      <c r="O8" s="2">
        <f t="shared" si="0"/>
        <v>67351</v>
      </c>
    </row>
    <row r="9" spans="1:15" x14ac:dyDescent="0.3">
      <c r="A9" s="2">
        <v>7</v>
      </c>
      <c r="B9" s="2" t="s">
        <v>34</v>
      </c>
      <c r="C9" s="2">
        <v>0</v>
      </c>
      <c r="D9" s="6">
        <v>0</v>
      </c>
      <c r="E9" s="2">
        <v>0</v>
      </c>
      <c r="F9" s="2">
        <v>174</v>
      </c>
      <c r="G9" s="2">
        <v>551</v>
      </c>
      <c r="H9" s="2">
        <v>1338</v>
      </c>
      <c r="I9" s="2">
        <v>1749</v>
      </c>
      <c r="J9" s="2"/>
      <c r="K9" s="2"/>
      <c r="L9" s="2"/>
      <c r="M9" s="2"/>
      <c r="N9" s="2">
        <v>19710</v>
      </c>
      <c r="O9" s="2">
        <f t="shared" si="0"/>
        <v>21459</v>
      </c>
    </row>
    <row r="10" spans="1:15" x14ac:dyDescent="0.3">
      <c r="A10" s="2">
        <v>8</v>
      </c>
      <c r="B10" s="2" t="s">
        <v>42</v>
      </c>
      <c r="C10" s="2">
        <v>534</v>
      </c>
      <c r="D10" s="6">
        <v>1112</v>
      </c>
      <c r="E10" s="3">
        <v>2443</v>
      </c>
      <c r="F10" s="2">
        <v>3816</v>
      </c>
      <c r="G10" s="2">
        <v>6177</v>
      </c>
      <c r="H10" s="2">
        <v>7745</v>
      </c>
      <c r="I10" s="2">
        <v>9654</v>
      </c>
      <c r="J10" s="6"/>
      <c r="K10" s="2"/>
      <c r="L10" s="2"/>
      <c r="M10" s="2"/>
      <c r="N10" s="2">
        <v>0</v>
      </c>
      <c r="O10" s="2">
        <f t="shared" si="0"/>
        <v>9654</v>
      </c>
    </row>
    <row r="11" spans="1:15" x14ac:dyDescent="0.3">
      <c r="A11" s="2">
        <v>9</v>
      </c>
      <c r="B11" s="2" t="s">
        <v>20</v>
      </c>
      <c r="C11" s="2">
        <v>0</v>
      </c>
      <c r="D11" s="6">
        <v>257</v>
      </c>
      <c r="E11" s="2">
        <v>257</v>
      </c>
      <c r="F11" s="2">
        <v>257</v>
      </c>
      <c r="G11" s="3">
        <v>570</v>
      </c>
      <c r="H11" s="2">
        <v>950</v>
      </c>
      <c r="I11" s="2">
        <v>950</v>
      </c>
      <c r="J11" s="2"/>
      <c r="K11" s="3"/>
      <c r="L11" s="2"/>
      <c r="M11" s="2"/>
      <c r="N11" s="2">
        <v>122247</v>
      </c>
      <c r="O11" s="2">
        <f t="shared" si="0"/>
        <v>123197</v>
      </c>
    </row>
    <row r="12" spans="1:15" x14ac:dyDescent="0.3">
      <c r="A12" s="2">
        <v>10</v>
      </c>
      <c r="B12" s="2" t="s">
        <v>21</v>
      </c>
      <c r="C12" s="2">
        <v>0</v>
      </c>
      <c r="D12" s="6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/>
      <c r="K12" s="2"/>
      <c r="L12" s="2"/>
      <c r="M12" s="2"/>
      <c r="N12" s="2">
        <v>55164</v>
      </c>
      <c r="O12" s="2">
        <f t="shared" si="0"/>
        <v>55164</v>
      </c>
    </row>
    <row r="13" spans="1:15" x14ac:dyDescent="0.3">
      <c r="A13" s="2">
        <v>11</v>
      </c>
      <c r="B13" s="2" t="s">
        <v>13</v>
      </c>
      <c r="C13" s="2">
        <v>0</v>
      </c>
      <c r="D13" s="6">
        <v>0</v>
      </c>
      <c r="E13" s="2">
        <v>0</v>
      </c>
      <c r="F13" s="2">
        <v>270</v>
      </c>
      <c r="G13" s="2">
        <v>1000</v>
      </c>
      <c r="H13" s="2">
        <v>2450</v>
      </c>
      <c r="I13" s="2">
        <v>3550</v>
      </c>
      <c r="J13" s="2"/>
      <c r="K13" s="2"/>
      <c r="L13" s="2"/>
      <c r="M13" s="2"/>
      <c r="N13" s="2">
        <v>286014</v>
      </c>
      <c r="O13" s="2">
        <f t="shared" si="0"/>
        <v>289564</v>
      </c>
    </row>
    <row r="14" spans="1:15" x14ac:dyDescent="0.3">
      <c r="A14" s="4">
        <v>12</v>
      </c>
      <c r="B14" s="2" t="s">
        <v>14</v>
      </c>
      <c r="C14" s="2">
        <v>30077</v>
      </c>
      <c r="D14" s="6">
        <v>500</v>
      </c>
      <c r="E14" s="2">
        <v>1292</v>
      </c>
      <c r="F14" s="2">
        <v>1476</v>
      </c>
      <c r="G14" s="6">
        <v>2257</v>
      </c>
      <c r="H14" s="2">
        <v>3428</v>
      </c>
      <c r="I14" s="3">
        <v>4399</v>
      </c>
      <c r="J14" s="2"/>
      <c r="K14" s="2"/>
      <c r="L14" s="2"/>
      <c r="M14" s="2"/>
      <c r="N14" s="2">
        <v>148717</v>
      </c>
      <c r="O14" s="2">
        <f t="shared" si="0"/>
        <v>153116</v>
      </c>
    </row>
    <row r="15" spans="1:15" x14ac:dyDescent="0.3">
      <c r="A15" s="2">
        <v>13</v>
      </c>
      <c r="B15" s="2" t="s">
        <v>27</v>
      </c>
      <c r="C15" s="2">
        <v>0</v>
      </c>
      <c r="D15" s="6">
        <v>500</v>
      </c>
      <c r="E15" s="2">
        <v>900</v>
      </c>
      <c r="F15" s="2">
        <v>1500</v>
      </c>
      <c r="G15" s="2">
        <v>1900</v>
      </c>
      <c r="H15" s="2">
        <v>2300</v>
      </c>
      <c r="I15" s="2">
        <v>5000</v>
      </c>
      <c r="J15" s="2"/>
      <c r="K15" s="2"/>
      <c r="L15" s="2"/>
      <c r="M15" s="2"/>
      <c r="N15" s="2">
        <v>193723</v>
      </c>
      <c r="O15" s="2">
        <f t="shared" si="0"/>
        <v>198723</v>
      </c>
    </row>
    <row r="16" spans="1:15" x14ac:dyDescent="0.3">
      <c r="A16" s="2">
        <v>14</v>
      </c>
      <c r="B16" s="2" t="s">
        <v>24</v>
      </c>
      <c r="C16" s="2">
        <v>0</v>
      </c>
      <c r="D16" s="6">
        <v>0</v>
      </c>
      <c r="E16" s="2">
        <v>0</v>
      </c>
      <c r="F16" s="2">
        <v>0</v>
      </c>
      <c r="G16" s="2">
        <v>0</v>
      </c>
      <c r="H16" s="2">
        <v>23</v>
      </c>
      <c r="I16" s="2">
        <v>23</v>
      </c>
      <c r="J16" s="2"/>
      <c r="K16" s="2"/>
      <c r="L16" s="2"/>
      <c r="M16" s="2"/>
      <c r="N16" s="2">
        <v>111542</v>
      </c>
      <c r="O16" s="2">
        <f t="shared" si="0"/>
        <v>111565</v>
      </c>
    </row>
    <row r="17" spans="1:15" x14ac:dyDescent="0.3">
      <c r="A17" s="4">
        <v>15</v>
      </c>
      <c r="B17" s="2" t="s">
        <v>16</v>
      </c>
      <c r="C17" s="2">
        <v>49769</v>
      </c>
      <c r="D17" s="6">
        <v>0</v>
      </c>
      <c r="E17" s="2">
        <v>342</v>
      </c>
      <c r="F17" s="6">
        <v>732</v>
      </c>
      <c r="G17" s="6">
        <v>1230</v>
      </c>
      <c r="H17" s="2">
        <v>1813</v>
      </c>
      <c r="I17" s="2">
        <v>2745</v>
      </c>
      <c r="J17" s="3"/>
      <c r="K17" s="2"/>
      <c r="L17" s="2"/>
      <c r="M17" s="2"/>
      <c r="N17" s="2">
        <v>165540</v>
      </c>
      <c r="O17" s="2">
        <f t="shared" si="0"/>
        <v>168285</v>
      </c>
    </row>
    <row r="18" spans="1:15" x14ac:dyDescent="0.3">
      <c r="A18" s="2">
        <v>16</v>
      </c>
      <c r="B18" s="2"/>
      <c r="C18" s="2"/>
      <c r="D18" s="6"/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f t="shared" ref="O4:O19" si="1">SUM(H18+N18)</f>
        <v>0</v>
      </c>
    </row>
    <row r="19" spans="1:15" x14ac:dyDescent="0.3">
      <c r="A19" s="2">
        <v>17</v>
      </c>
      <c r="B19" s="2"/>
      <c r="C19" s="2"/>
      <c r="D19" s="2"/>
      <c r="E19" s="6"/>
      <c r="F19" s="6"/>
      <c r="G19" s="2"/>
      <c r="H19" s="2"/>
      <c r="I19" s="2"/>
      <c r="J19" s="2"/>
      <c r="K19" s="2"/>
      <c r="L19" s="2"/>
      <c r="M19" s="2"/>
      <c r="N19" s="2"/>
      <c r="O19" s="2">
        <f t="shared" si="1"/>
        <v>0</v>
      </c>
    </row>
    <row r="20" spans="1:15" x14ac:dyDescent="0.3">
      <c r="A20" s="7"/>
    </row>
    <row r="21" spans="1:1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3">
      <c r="B22" s="1"/>
    </row>
  </sheetData>
  <sortState xmlns:xlrd2="http://schemas.microsoft.com/office/spreadsheetml/2017/richdata2" ref="B3:O19">
    <sortCondition ref="B3:B19"/>
  </sortState>
  <phoneticPr fontId="5" type="noConversion"/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718B7-3BF0-49E3-AB4F-60ABDCF23FA2}">
  <dimension ref="A1:O31"/>
  <sheetViews>
    <sheetView topLeftCell="A16" workbookViewId="0">
      <selection activeCell="L34" sqref="L34"/>
    </sheetView>
  </sheetViews>
  <sheetFormatPr defaultRowHeight="14.4" x14ac:dyDescent="0.3"/>
  <cols>
    <col min="1" max="1" width="3.77734375" customWidth="1"/>
    <col min="2" max="2" width="20.5546875" bestFit="1" customWidth="1"/>
    <col min="3" max="3" width="8.5546875" customWidth="1"/>
    <col min="4" max="4" width="6.21875" customWidth="1"/>
    <col min="5" max="5" width="6.44140625" customWidth="1"/>
    <col min="6" max="6" width="6.21875" customWidth="1"/>
    <col min="7" max="7" width="6.77734375" customWidth="1"/>
    <col min="8" max="8" width="6.44140625" customWidth="1"/>
    <col min="9" max="9" width="6.21875" customWidth="1"/>
    <col min="10" max="10" width="6.77734375" customWidth="1"/>
    <col min="11" max="11" width="6.21875" customWidth="1"/>
    <col min="12" max="12" width="6.5546875" customWidth="1"/>
    <col min="13" max="13" width="7.5546875" customWidth="1"/>
    <col min="14" max="14" width="10.77734375" customWidth="1"/>
    <col min="15" max="15" width="10" customWidth="1"/>
  </cols>
  <sheetData>
    <row r="1" spans="1:15" ht="21" x14ac:dyDescent="0.4">
      <c r="A1" s="5" t="s">
        <v>38</v>
      </c>
      <c r="B1" s="5"/>
      <c r="C1" s="5"/>
      <c r="D1" s="5"/>
      <c r="E1" s="5"/>
      <c r="F1" s="5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A2" s="2" t="s">
        <v>28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29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35</v>
      </c>
      <c r="O2" s="2" t="s">
        <v>41</v>
      </c>
    </row>
    <row r="3" spans="1:15" x14ac:dyDescent="0.3">
      <c r="A3" s="2">
        <v>1</v>
      </c>
      <c r="B3" s="2" t="s">
        <v>15</v>
      </c>
      <c r="C3" s="2">
        <v>29060</v>
      </c>
      <c r="D3" s="2">
        <v>190</v>
      </c>
      <c r="E3" s="2">
        <v>252</v>
      </c>
      <c r="F3" s="3">
        <v>487</v>
      </c>
      <c r="G3" s="2">
        <v>712</v>
      </c>
      <c r="H3" s="2">
        <v>953</v>
      </c>
      <c r="I3" s="2">
        <v>1115</v>
      </c>
      <c r="J3" s="2"/>
      <c r="K3" s="2"/>
      <c r="L3" s="2"/>
      <c r="M3" s="2"/>
      <c r="N3" s="2">
        <v>23109</v>
      </c>
      <c r="O3" s="2">
        <f>I3+N3</f>
        <v>24224</v>
      </c>
    </row>
    <row r="4" spans="1:15" x14ac:dyDescent="0.3">
      <c r="A4" s="2">
        <v>2</v>
      </c>
      <c r="B4" s="2" t="s">
        <v>23</v>
      </c>
      <c r="C4" s="2">
        <v>0</v>
      </c>
      <c r="D4" s="2">
        <v>112</v>
      </c>
      <c r="E4" s="2">
        <v>192</v>
      </c>
      <c r="F4" s="2">
        <v>288</v>
      </c>
      <c r="G4" s="2">
        <v>340</v>
      </c>
      <c r="H4" s="2">
        <v>356</v>
      </c>
      <c r="I4" s="2">
        <v>452</v>
      </c>
      <c r="J4" s="2"/>
      <c r="K4" s="2"/>
      <c r="L4" s="2"/>
      <c r="M4" s="2"/>
      <c r="N4" s="2">
        <v>23705</v>
      </c>
      <c r="O4" s="2">
        <f t="shared" ref="O4:O16" si="0">I4+N4</f>
        <v>24157</v>
      </c>
    </row>
    <row r="5" spans="1:15" x14ac:dyDescent="0.3">
      <c r="A5" s="4">
        <v>3</v>
      </c>
      <c r="B5" s="2" t="s">
        <v>19</v>
      </c>
      <c r="C5" s="2">
        <v>3581</v>
      </c>
      <c r="D5" s="2">
        <v>62</v>
      </c>
      <c r="E5" s="2">
        <v>125</v>
      </c>
      <c r="F5" s="3">
        <v>133</v>
      </c>
      <c r="G5" s="2">
        <v>195</v>
      </c>
      <c r="H5" s="2">
        <v>386</v>
      </c>
      <c r="I5" s="2">
        <v>768</v>
      </c>
      <c r="J5" s="2"/>
      <c r="K5" s="2"/>
      <c r="L5" s="2"/>
      <c r="M5" s="2"/>
      <c r="N5" s="2">
        <v>20220</v>
      </c>
      <c r="O5" s="2">
        <f t="shared" si="0"/>
        <v>20988</v>
      </c>
    </row>
    <row r="6" spans="1:15" x14ac:dyDescent="0.3">
      <c r="A6" s="2">
        <v>4</v>
      </c>
      <c r="B6" s="2" t="s">
        <v>17</v>
      </c>
      <c r="C6" s="2">
        <v>0</v>
      </c>
      <c r="D6" s="2">
        <v>175</v>
      </c>
      <c r="E6" s="2">
        <v>340</v>
      </c>
      <c r="F6" s="2">
        <v>515</v>
      </c>
      <c r="G6" s="2">
        <v>601</v>
      </c>
      <c r="H6" s="2">
        <v>875</v>
      </c>
      <c r="I6" s="2">
        <v>1100</v>
      </c>
      <c r="J6" s="2"/>
      <c r="K6" s="2"/>
      <c r="L6" s="2"/>
      <c r="M6" s="2"/>
      <c r="N6" s="2">
        <v>18401</v>
      </c>
      <c r="O6" s="2">
        <f t="shared" si="0"/>
        <v>19501</v>
      </c>
    </row>
    <row r="7" spans="1:15" x14ac:dyDescent="0.3">
      <c r="A7" s="4">
        <v>5</v>
      </c>
      <c r="B7" s="2" t="s">
        <v>26</v>
      </c>
      <c r="C7" s="2">
        <v>0</v>
      </c>
      <c r="D7" s="2">
        <v>315</v>
      </c>
      <c r="E7" s="2">
        <v>670</v>
      </c>
      <c r="F7" s="2">
        <v>949</v>
      </c>
      <c r="G7" s="6">
        <v>1055</v>
      </c>
      <c r="H7" s="2">
        <v>1312</v>
      </c>
      <c r="I7" s="3">
        <v>1750</v>
      </c>
      <c r="J7" s="2"/>
      <c r="K7" s="2"/>
      <c r="L7" s="2"/>
      <c r="M7" s="2"/>
      <c r="N7" s="2">
        <v>47133</v>
      </c>
      <c r="O7" s="2">
        <f t="shared" si="0"/>
        <v>48883</v>
      </c>
    </row>
    <row r="8" spans="1:15" x14ac:dyDescent="0.3">
      <c r="A8" s="2">
        <v>6</v>
      </c>
      <c r="B8" s="2" t="s">
        <v>34</v>
      </c>
      <c r="C8" s="2">
        <v>5486</v>
      </c>
      <c r="D8" s="2">
        <v>257</v>
      </c>
      <c r="E8" s="2">
        <v>329</v>
      </c>
      <c r="F8" s="2">
        <v>573</v>
      </c>
      <c r="G8" s="2">
        <v>933</v>
      </c>
      <c r="H8" s="2">
        <v>1500</v>
      </c>
      <c r="I8" s="2">
        <v>1930</v>
      </c>
      <c r="J8" s="2"/>
      <c r="K8" s="2"/>
      <c r="L8" s="2"/>
      <c r="M8" s="2"/>
      <c r="N8" s="2">
        <v>13857</v>
      </c>
      <c r="O8" s="2">
        <f t="shared" si="0"/>
        <v>15787</v>
      </c>
    </row>
    <row r="9" spans="1:15" x14ac:dyDescent="0.3">
      <c r="A9" s="2">
        <v>7</v>
      </c>
      <c r="B9" s="2" t="s">
        <v>21</v>
      </c>
      <c r="C9" s="2">
        <v>0</v>
      </c>
      <c r="D9" s="2">
        <v>0</v>
      </c>
      <c r="E9" s="6">
        <v>142</v>
      </c>
      <c r="F9" s="6">
        <v>228</v>
      </c>
      <c r="G9" s="2">
        <v>347</v>
      </c>
      <c r="H9" s="2">
        <v>489</v>
      </c>
      <c r="I9" s="2">
        <v>612</v>
      </c>
      <c r="J9" s="2"/>
      <c r="K9" s="2"/>
      <c r="L9" s="2"/>
      <c r="M9" s="2"/>
      <c r="N9" s="2">
        <v>0</v>
      </c>
      <c r="O9" s="2">
        <f t="shared" si="0"/>
        <v>612</v>
      </c>
    </row>
    <row r="10" spans="1:15" x14ac:dyDescent="0.3">
      <c r="A10" s="2">
        <v>8</v>
      </c>
      <c r="B10" s="2" t="s">
        <v>22</v>
      </c>
      <c r="C10" s="2">
        <v>40501</v>
      </c>
      <c r="D10" s="2">
        <v>313</v>
      </c>
      <c r="E10" s="2">
        <v>628</v>
      </c>
      <c r="F10" s="6">
        <v>1183</v>
      </c>
      <c r="G10" s="2">
        <v>1816</v>
      </c>
      <c r="H10" s="2">
        <v>2832</v>
      </c>
      <c r="I10" s="2">
        <v>3389</v>
      </c>
      <c r="J10" s="2"/>
      <c r="K10" s="2"/>
      <c r="L10" s="2"/>
      <c r="M10" s="2"/>
      <c r="N10" s="2">
        <v>80489</v>
      </c>
      <c r="O10" s="2">
        <f t="shared" si="0"/>
        <v>83878</v>
      </c>
    </row>
    <row r="11" spans="1:15" x14ac:dyDescent="0.3">
      <c r="A11" s="2">
        <v>9</v>
      </c>
      <c r="B11" s="2" t="s">
        <v>30</v>
      </c>
      <c r="C11" s="2">
        <v>0</v>
      </c>
      <c r="D11" s="2">
        <v>209</v>
      </c>
      <c r="E11" s="2">
        <v>312</v>
      </c>
      <c r="F11" s="2">
        <v>462</v>
      </c>
      <c r="G11" s="2">
        <v>629</v>
      </c>
      <c r="H11" s="3">
        <v>1109</v>
      </c>
      <c r="I11" s="2">
        <v>1843</v>
      </c>
      <c r="J11" s="2"/>
      <c r="K11" s="2"/>
      <c r="L11" s="2"/>
      <c r="M11" s="2"/>
      <c r="N11" s="2">
        <v>112964</v>
      </c>
      <c r="O11" s="2">
        <f t="shared" si="0"/>
        <v>114807</v>
      </c>
    </row>
    <row r="12" spans="1:15" x14ac:dyDescent="0.3">
      <c r="A12" s="2">
        <v>10</v>
      </c>
      <c r="B12" s="2" t="s">
        <v>31</v>
      </c>
      <c r="C12" s="2">
        <v>0</v>
      </c>
      <c r="D12" s="2">
        <v>169</v>
      </c>
      <c r="E12" s="2">
        <v>241</v>
      </c>
      <c r="F12" s="2">
        <v>361</v>
      </c>
      <c r="G12" s="2">
        <v>484</v>
      </c>
      <c r="H12" s="3">
        <v>721</v>
      </c>
      <c r="I12" s="2">
        <v>995</v>
      </c>
      <c r="J12" s="2"/>
      <c r="K12" s="2"/>
      <c r="L12" s="2"/>
      <c r="M12" s="2"/>
      <c r="N12" s="2">
        <v>106666</v>
      </c>
      <c r="O12" s="2">
        <f t="shared" si="0"/>
        <v>107661</v>
      </c>
    </row>
    <row r="13" spans="1:15" x14ac:dyDescent="0.3">
      <c r="A13" s="2">
        <v>11</v>
      </c>
      <c r="B13" s="2" t="s">
        <v>13</v>
      </c>
      <c r="C13" s="2">
        <v>0</v>
      </c>
      <c r="D13" s="2">
        <v>60</v>
      </c>
      <c r="E13" s="2">
        <v>165</v>
      </c>
      <c r="F13" s="2">
        <v>330</v>
      </c>
      <c r="G13" s="2">
        <v>360</v>
      </c>
      <c r="H13" s="2">
        <v>550</v>
      </c>
      <c r="I13" s="2">
        <v>1100</v>
      </c>
      <c r="J13" s="2"/>
      <c r="K13" s="2"/>
      <c r="L13" s="3"/>
      <c r="M13" s="2"/>
      <c r="N13" s="2">
        <v>14763</v>
      </c>
      <c r="O13" s="2">
        <f t="shared" si="0"/>
        <v>15863</v>
      </c>
    </row>
    <row r="14" spans="1:15" x14ac:dyDescent="0.3">
      <c r="A14" s="2">
        <v>12</v>
      </c>
      <c r="B14" s="2" t="s">
        <v>14</v>
      </c>
      <c r="C14" s="2">
        <v>65531</v>
      </c>
      <c r="D14" s="2">
        <v>51</v>
      </c>
      <c r="E14" s="2">
        <v>254</v>
      </c>
      <c r="F14" s="2">
        <v>843</v>
      </c>
      <c r="G14" s="2">
        <v>937</v>
      </c>
      <c r="H14" s="2">
        <v>1315</v>
      </c>
      <c r="I14" s="2">
        <v>1455</v>
      </c>
      <c r="J14" s="2"/>
      <c r="K14" s="2"/>
      <c r="L14" s="2"/>
      <c r="M14" s="2"/>
      <c r="N14" s="2">
        <v>37653</v>
      </c>
      <c r="O14" s="2">
        <f t="shared" si="0"/>
        <v>39108</v>
      </c>
    </row>
    <row r="15" spans="1:15" x14ac:dyDescent="0.3">
      <c r="A15" s="2">
        <v>13</v>
      </c>
      <c r="B15" s="2" t="s">
        <v>32</v>
      </c>
      <c r="C15" s="2">
        <v>0</v>
      </c>
      <c r="D15" s="2">
        <v>300</v>
      </c>
      <c r="E15" s="3">
        <v>800</v>
      </c>
      <c r="F15" s="2">
        <v>1000</v>
      </c>
      <c r="G15" s="2">
        <v>1600</v>
      </c>
      <c r="H15" s="2">
        <v>1800</v>
      </c>
      <c r="I15" s="2">
        <v>2200</v>
      </c>
      <c r="J15" s="3"/>
      <c r="K15" s="2"/>
      <c r="L15" s="2"/>
      <c r="M15" s="2"/>
      <c r="N15" s="2">
        <v>55107</v>
      </c>
      <c r="O15" s="2">
        <f t="shared" si="0"/>
        <v>57307</v>
      </c>
    </row>
    <row r="16" spans="1:15" x14ac:dyDescent="0.3">
      <c r="A16" s="2">
        <v>14</v>
      </c>
      <c r="B16" s="2" t="s">
        <v>25</v>
      </c>
      <c r="C16" s="2">
        <v>12006</v>
      </c>
      <c r="D16" s="2">
        <v>10</v>
      </c>
      <c r="E16" s="2">
        <v>15</v>
      </c>
      <c r="F16" s="2">
        <v>24</v>
      </c>
      <c r="G16" s="2">
        <v>31</v>
      </c>
      <c r="H16" s="2">
        <v>37</v>
      </c>
      <c r="I16" s="2">
        <v>55</v>
      </c>
      <c r="J16" s="2"/>
      <c r="K16" s="2"/>
      <c r="L16" s="2"/>
      <c r="M16" s="2"/>
      <c r="N16" s="2">
        <v>718</v>
      </c>
      <c r="O16" s="2">
        <f t="shared" si="0"/>
        <v>773</v>
      </c>
    </row>
    <row r="17" spans="1:15" x14ac:dyDescent="0.3">
      <c r="A17" s="2">
        <v>16</v>
      </c>
      <c r="B17" s="2"/>
      <c r="C17" s="2"/>
      <c r="D17" s="3"/>
      <c r="E17" s="2"/>
      <c r="F17" s="2"/>
      <c r="G17" s="3"/>
      <c r="H17" s="2"/>
      <c r="I17" s="2"/>
      <c r="J17" s="2"/>
      <c r="K17" s="3"/>
      <c r="L17" s="2"/>
      <c r="M17" s="2"/>
      <c r="N17" s="2"/>
      <c r="O17" s="2"/>
    </row>
    <row r="18" spans="1:15" x14ac:dyDescent="0.3">
      <c r="A18" s="4">
        <v>15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20" spans="1:15" ht="21" x14ac:dyDescent="0.4">
      <c r="A20" s="5" t="s">
        <v>39</v>
      </c>
      <c r="B20" s="5"/>
      <c r="C20" s="5"/>
      <c r="D20" s="5"/>
    </row>
    <row r="21" spans="1:15" x14ac:dyDescent="0.3">
      <c r="A21" s="2" t="s">
        <v>28</v>
      </c>
      <c r="B21" s="2" t="s">
        <v>1</v>
      </c>
      <c r="C21" s="2" t="s">
        <v>2</v>
      </c>
      <c r="D21" s="2" t="s">
        <v>3</v>
      </c>
      <c r="E21" s="2" t="s">
        <v>4</v>
      </c>
      <c r="F21" s="2" t="s">
        <v>5</v>
      </c>
      <c r="G21" s="2" t="s">
        <v>6</v>
      </c>
      <c r="H21" s="2" t="s">
        <v>29</v>
      </c>
      <c r="I21" s="2" t="s">
        <v>8</v>
      </c>
      <c r="J21" s="2" t="s">
        <v>9</v>
      </c>
      <c r="K21" s="2" t="s">
        <v>10</v>
      </c>
      <c r="L21" s="2" t="s">
        <v>11</v>
      </c>
      <c r="M21" s="2" t="s">
        <v>12</v>
      </c>
      <c r="N21" s="2" t="s">
        <v>35</v>
      </c>
      <c r="O21" s="2" t="s">
        <v>41</v>
      </c>
    </row>
    <row r="22" spans="1:15" x14ac:dyDescent="0.3">
      <c r="A22" s="2">
        <v>1</v>
      </c>
      <c r="B22" s="2" t="s">
        <v>18</v>
      </c>
      <c r="C22" s="2">
        <v>10649</v>
      </c>
      <c r="D22" s="6">
        <v>159</v>
      </c>
      <c r="E22" s="2">
        <v>225</v>
      </c>
      <c r="F22" s="2">
        <v>566</v>
      </c>
      <c r="G22" s="2">
        <v>686</v>
      </c>
      <c r="H22" s="2">
        <v>764</v>
      </c>
      <c r="I22" s="2">
        <v>859</v>
      </c>
      <c r="J22" s="2"/>
      <c r="K22" s="2"/>
      <c r="L22" s="2"/>
      <c r="M22" s="2"/>
      <c r="N22" s="2">
        <v>34430</v>
      </c>
      <c r="O22" s="2">
        <f>I22+N22</f>
        <v>35289</v>
      </c>
    </row>
    <row r="23" spans="1:15" x14ac:dyDescent="0.3">
      <c r="A23" s="2">
        <v>2</v>
      </c>
      <c r="B23" s="2" t="s">
        <v>17</v>
      </c>
      <c r="C23" s="2">
        <v>0</v>
      </c>
      <c r="D23" s="2">
        <v>280</v>
      </c>
      <c r="E23" s="2">
        <v>575</v>
      </c>
      <c r="F23" s="2">
        <v>690</v>
      </c>
      <c r="G23" s="2">
        <v>805</v>
      </c>
      <c r="H23" s="2">
        <v>805</v>
      </c>
      <c r="I23" s="2">
        <v>805</v>
      </c>
      <c r="J23" s="2"/>
      <c r="K23" s="2"/>
      <c r="L23" s="2"/>
      <c r="M23" s="2"/>
      <c r="N23" s="2">
        <v>39478</v>
      </c>
      <c r="O23" s="2">
        <f t="shared" ref="O23:O25" si="1">I23+N23</f>
        <v>40283</v>
      </c>
    </row>
    <row r="24" spans="1:15" x14ac:dyDescent="0.3">
      <c r="A24" s="2">
        <v>3</v>
      </c>
      <c r="B24" s="2" t="s">
        <v>34</v>
      </c>
      <c r="C24" s="2">
        <v>0</v>
      </c>
      <c r="D24" s="2">
        <v>354</v>
      </c>
      <c r="E24" s="2">
        <v>660</v>
      </c>
      <c r="F24" s="2">
        <v>971</v>
      </c>
      <c r="G24" s="2">
        <v>971</v>
      </c>
      <c r="H24" s="2">
        <v>971</v>
      </c>
      <c r="I24" s="2">
        <v>971</v>
      </c>
      <c r="J24" s="2"/>
      <c r="K24" s="2"/>
      <c r="L24" s="2"/>
      <c r="M24" s="2"/>
      <c r="N24" s="2">
        <v>5391</v>
      </c>
      <c r="O24" s="2">
        <f t="shared" si="1"/>
        <v>6362</v>
      </c>
    </row>
    <row r="25" spans="1:15" x14ac:dyDescent="0.3">
      <c r="A25" s="2">
        <v>4</v>
      </c>
      <c r="B25" s="2" t="s">
        <v>25</v>
      </c>
      <c r="C25" s="2">
        <v>28091</v>
      </c>
      <c r="D25" s="2">
        <v>244</v>
      </c>
      <c r="E25" s="2">
        <v>615</v>
      </c>
      <c r="F25" s="2">
        <v>946</v>
      </c>
      <c r="G25" s="2">
        <v>1235</v>
      </c>
      <c r="H25" s="2">
        <v>1463</v>
      </c>
      <c r="I25" s="2">
        <v>1979</v>
      </c>
      <c r="J25" s="2"/>
      <c r="K25" s="2"/>
      <c r="L25" s="2"/>
      <c r="M25" s="2"/>
      <c r="N25" s="2">
        <v>24801</v>
      </c>
      <c r="O25" s="2">
        <f t="shared" si="1"/>
        <v>26780</v>
      </c>
    </row>
    <row r="26" spans="1:15" x14ac:dyDescent="0.3">
      <c r="A26" s="2">
        <v>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21" x14ac:dyDescent="0.4">
      <c r="A28" s="5" t="s">
        <v>40</v>
      </c>
    </row>
    <row r="29" spans="1:15" x14ac:dyDescent="0.3">
      <c r="A29" s="2" t="s">
        <v>28</v>
      </c>
      <c r="B29" s="2" t="s">
        <v>1</v>
      </c>
      <c r="C29" s="2" t="s">
        <v>2</v>
      </c>
      <c r="D29" s="2" t="s">
        <v>3</v>
      </c>
      <c r="E29" s="2" t="s">
        <v>4</v>
      </c>
      <c r="F29" s="2" t="s">
        <v>5</v>
      </c>
      <c r="G29" s="2" t="s">
        <v>6</v>
      </c>
      <c r="H29" s="2" t="s">
        <v>29</v>
      </c>
      <c r="I29" s="2" t="s">
        <v>8</v>
      </c>
      <c r="J29" s="2" t="s">
        <v>9</v>
      </c>
      <c r="K29" s="2" t="s">
        <v>10</v>
      </c>
      <c r="L29" s="2" t="s">
        <v>11</v>
      </c>
      <c r="M29" s="2" t="s">
        <v>12</v>
      </c>
      <c r="N29" s="2" t="s">
        <v>35</v>
      </c>
      <c r="O29" s="2" t="s">
        <v>41</v>
      </c>
    </row>
    <row r="30" spans="1:15" x14ac:dyDescent="0.3">
      <c r="A30" s="2">
        <v>1</v>
      </c>
      <c r="B30" s="2" t="s">
        <v>33</v>
      </c>
      <c r="C30" s="2">
        <v>0</v>
      </c>
      <c r="D30" s="2">
        <v>325</v>
      </c>
      <c r="E30" s="2">
        <v>453</v>
      </c>
      <c r="F30" s="2">
        <v>608</v>
      </c>
      <c r="G30" s="2">
        <v>853</v>
      </c>
      <c r="H30" s="3">
        <v>1344</v>
      </c>
      <c r="I30" s="2">
        <v>2251</v>
      </c>
      <c r="J30" s="2"/>
      <c r="K30" s="2"/>
      <c r="L30" s="2"/>
      <c r="M30" s="2"/>
      <c r="N30" s="2">
        <v>135017</v>
      </c>
      <c r="O30" s="2">
        <f>I30+N30</f>
        <v>137268</v>
      </c>
    </row>
    <row r="31" spans="1:1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</sheetData>
  <sortState xmlns:xlrd2="http://schemas.microsoft.com/office/spreadsheetml/2017/richdata2" ref="B3:O18">
    <sortCondition ref="B3:B18"/>
  </sortState>
  <phoneticPr fontId="5" type="noConversion"/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1216A-107A-4ACD-AED1-4CB44C4D3203}">
  <dimension ref="A1:P26"/>
  <sheetViews>
    <sheetView zoomScale="111" workbookViewId="0">
      <selection activeCell="D34" sqref="D34"/>
    </sheetView>
  </sheetViews>
  <sheetFormatPr defaultColWidth="9.21875" defaultRowHeight="14.4" x14ac:dyDescent="0.3"/>
  <cols>
    <col min="1" max="1" width="4.44140625" customWidth="1"/>
    <col min="2" max="2" width="20.21875" bestFit="1" customWidth="1"/>
    <col min="3" max="3" width="11.5546875" bestFit="1" customWidth="1"/>
    <col min="4" max="4" width="13.21875" bestFit="1" customWidth="1"/>
    <col min="5" max="5" width="12.44140625" bestFit="1" customWidth="1"/>
    <col min="6" max="6" width="12.21875" bestFit="1" customWidth="1"/>
    <col min="7" max="7" width="11.77734375" bestFit="1" customWidth="1"/>
    <col min="8" max="8" width="11.21875" bestFit="1" customWidth="1"/>
    <col min="9" max="9" width="11.77734375" bestFit="1" customWidth="1"/>
    <col min="10" max="10" width="12.21875" bestFit="1" customWidth="1"/>
    <col min="11" max="11" width="11.5546875" bestFit="1" customWidth="1"/>
    <col min="12" max="12" width="9.21875" bestFit="1" customWidth="1"/>
    <col min="13" max="13" width="10.5546875" bestFit="1" customWidth="1"/>
    <col min="14" max="14" width="13.21875" bestFit="1" customWidth="1"/>
    <col min="15" max="15" width="13.77734375" bestFit="1" customWidth="1"/>
    <col min="16" max="16" width="18.5546875" customWidth="1"/>
    <col min="17" max="21" width="20.5546875" bestFit="1" customWidth="1"/>
    <col min="22" max="22" width="11.21875" bestFit="1" customWidth="1"/>
  </cols>
  <sheetData>
    <row r="1" spans="1:16" ht="21" x14ac:dyDescent="0.4">
      <c r="A1" s="14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x14ac:dyDescent="0.3">
      <c r="A2" s="12" t="s">
        <v>0</v>
      </c>
      <c r="B2" s="12" t="s">
        <v>79</v>
      </c>
      <c r="C2" s="13" t="s">
        <v>92</v>
      </c>
      <c r="D2" s="13" t="s">
        <v>93</v>
      </c>
      <c r="E2" s="13" t="s">
        <v>94</v>
      </c>
      <c r="F2" s="13" t="s">
        <v>95</v>
      </c>
      <c r="G2" s="13" t="s">
        <v>96</v>
      </c>
      <c r="H2" s="13" t="s">
        <v>97</v>
      </c>
      <c r="I2" s="13" t="s">
        <v>98</v>
      </c>
      <c r="J2" s="13" t="s">
        <v>99</v>
      </c>
      <c r="K2" s="13" t="s">
        <v>100</v>
      </c>
      <c r="L2" s="13" t="s">
        <v>101</v>
      </c>
      <c r="M2" s="13" t="s">
        <v>106</v>
      </c>
      <c r="N2" s="13" t="s">
        <v>74</v>
      </c>
      <c r="O2" s="13" t="s">
        <v>102</v>
      </c>
      <c r="P2" s="12" t="s">
        <v>107</v>
      </c>
    </row>
    <row r="3" spans="1:16" x14ac:dyDescent="0.3">
      <c r="A3" s="15">
        <v>1</v>
      </c>
      <c r="B3" s="15" t="str">
        <f>'Tabel te vernieuwen'!A4</f>
        <v xml:space="preserve"> FRANS, R.</v>
      </c>
      <c r="C3" s="16">
        <f>'Tabel te vernieuwen'!B4</f>
        <v>1112</v>
      </c>
      <c r="D3" s="16">
        <f>'Tabel te vernieuwen'!C4</f>
        <v>1331</v>
      </c>
      <c r="E3" s="16">
        <f>'Tabel te vernieuwen'!D4</f>
        <v>1374</v>
      </c>
      <c r="F3" s="16">
        <f>'Tabel te vernieuwen'!E4</f>
        <v>2361</v>
      </c>
      <c r="G3" s="16">
        <f>'Tabel te vernieuwen'!F4</f>
        <v>1568</v>
      </c>
      <c r="H3" s="16">
        <f>'Tabel te vernieuwen'!G4</f>
        <v>1909</v>
      </c>
      <c r="I3" s="16">
        <f>'Tabel te vernieuwen'!H4</f>
        <v>0</v>
      </c>
      <c r="J3" s="16">
        <f>'Tabel te vernieuwen'!I4</f>
        <v>0</v>
      </c>
      <c r="K3" s="16">
        <f>'Tabel te vernieuwen'!J4</f>
        <v>0</v>
      </c>
      <c r="L3" s="16">
        <f>'Tabel te vernieuwen'!K4</f>
        <v>0</v>
      </c>
      <c r="M3" s="16">
        <f>'Tabel te vernieuwen'!L4</f>
        <v>9655</v>
      </c>
      <c r="N3" s="16">
        <f>'Tabel te vernieuwen'!M4</f>
        <v>0</v>
      </c>
      <c r="O3" s="16">
        <f>'Tabel te vernieuwen'!N4</f>
        <v>9655</v>
      </c>
      <c r="P3" s="16">
        <f>O3/40000</f>
        <v>0.24137500000000001</v>
      </c>
    </row>
    <row r="4" spans="1:16" x14ac:dyDescent="0.3">
      <c r="A4">
        <v>2</v>
      </c>
      <c r="B4" t="str">
        <f>'Tabel te vernieuwen'!A5</f>
        <v xml:space="preserve"> UITERWIJKWINKEL, J.</v>
      </c>
      <c r="C4" s="17">
        <f>'Tabel te vernieuwen'!B5</f>
        <v>800</v>
      </c>
      <c r="D4" s="17">
        <f>'Tabel te vernieuwen'!C5</f>
        <v>900</v>
      </c>
      <c r="E4" s="17">
        <f>'Tabel te vernieuwen'!D5</f>
        <v>800</v>
      </c>
      <c r="F4" s="17">
        <f>'Tabel te vernieuwen'!E5</f>
        <v>1000</v>
      </c>
      <c r="G4" s="17">
        <f>'Tabel te vernieuwen'!F5</f>
        <v>600</v>
      </c>
      <c r="H4" s="17">
        <f>'Tabel te vernieuwen'!G5</f>
        <v>3100</v>
      </c>
      <c r="I4" s="17">
        <f>'Tabel te vernieuwen'!H5</f>
        <v>0</v>
      </c>
      <c r="J4" s="17">
        <f>'Tabel te vernieuwen'!I5</f>
        <v>0</v>
      </c>
      <c r="K4" s="17">
        <f>'Tabel te vernieuwen'!J5</f>
        <v>0</v>
      </c>
      <c r="L4" s="17">
        <f>'Tabel te vernieuwen'!K5</f>
        <v>0</v>
      </c>
      <c r="M4" s="17">
        <f>'Tabel te vernieuwen'!L5</f>
        <v>7200</v>
      </c>
      <c r="N4" s="17">
        <f>'Tabel te vernieuwen'!M5</f>
        <v>241810</v>
      </c>
      <c r="O4" s="17">
        <f>'Tabel te vernieuwen'!N5</f>
        <v>249010</v>
      </c>
      <c r="P4" s="16">
        <f t="shared" ref="P4:P23" si="0">O4/40000</f>
        <v>6.22525</v>
      </c>
    </row>
    <row r="5" spans="1:16" x14ac:dyDescent="0.3">
      <c r="A5" s="15">
        <v>3</v>
      </c>
      <c r="B5" s="15" t="str">
        <f>'Tabel te vernieuwen'!A6</f>
        <v xml:space="preserve"> TERBRAAK, J. A.</v>
      </c>
      <c r="C5" s="16">
        <f>'Tabel te vernieuwen'!B6</f>
        <v>551</v>
      </c>
      <c r="D5" s="16">
        <f>'Tabel te vernieuwen'!C6</f>
        <v>995</v>
      </c>
      <c r="E5" s="16">
        <f>'Tabel te vernieuwen'!D6</f>
        <v>773</v>
      </c>
      <c r="F5" s="16">
        <f>'Tabel te vernieuwen'!E6</f>
        <v>875</v>
      </c>
      <c r="G5" s="16">
        <f>'Tabel te vernieuwen'!F6</f>
        <v>1549</v>
      </c>
      <c r="H5" s="16">
        <f>'Tabel te vernieuwen'!G6</f>
        <v>1111</v>
      </c>
      <c r="I5" s="16">
        <f>'Tabel te vernieuwen'!H6</f>
        <v>0</v>
      </c>
      <c r="J5" s="16">
        <f>'Tabel te vernieuwen'!I6</f>
        <v>0</v>
      </c>
      <c r="K5" s="16">
        <f>'Tabel te vernieuwen'!J6</f>
        <v>0</v>
      </c>
      <c r="L5" s="16">
        <f>'Tabel te vernieuwen'!K6</f>
        <v>0</v>
      </c>
      <c r="M5" s="16">
        <f>'Tabel te vernieuwen'!L6</f>
        <v>5854</v>
      </c>
      <c r="N5" s="16">
        <f>'Tabel te vernieuwen'!M6</f>
        <v>186370</v>
      </c>
      <c r="O5" s="16">
        <f>'Tabel te vernieuwen'!N6</f>
        <v>192224</v>
      </c>
      <c r="P5" s="16">
        <f t="shared" si="0"/>
        <v>4.8056000000000001</v>
      </c>
    </row>
    <row r="6" spans="1:16" x14ac:dyDescent="0.3">
      <c r="A6">
        <v>4</v>
      </c>
      <c r="B6" t="str">
        <f>'Tabel te vernieuwen'!A7</f>
        <v xml:space="preserve"> DUINKERKEN, H.</v>
      </c>
      <c r="C6" s="17">
        <f>'Tabel te vernieuwen'!B7</f>
        <v>611</v>
      </c>
      <c r="D6" s="17">
        <f>'Tabel te vernieuwen'!C7</f>
        <v>378</v>
      </c>
      <c r="E6" s="17">
        <f>'Tabel te vernieuwen'!D7</f>
        <v>729</v>
      </c>
      <c r="F6" s="17">
        <f>'Tabel te vernieuwen'!E7</f>
        <v>737</v>
      </c>
      <c r="G6" s="17">
        <f>'Tabel te vernieuwen'!F7</f>
        <v>1354</v>
      </c>
      <c r="H6" s="17">
        <f>'Tabel te vernieuwen'!G7</f>
        <v>841</v>
      </c>
      <c r="I6" s="17">
        <f>'Tabel te vernieuwen'!H7</f>
        <v>0</v>
      </c>
      <c r="J6" s="17">
        <f>'Tabel te vernieuwen'!I7</f>
        <v>0</v>
      </c>
      <c r="K6" s="17">
        <f>'Tabel te vernieuwen'!J7</f>
        <v>0</v>
      </c>
      <c r="L6" s="17">
        <f>'Tabel te vernieuwen'!K7</f>
        <v>0</v>
      </c>
      <c r="M6" s="17">
        <f>'Tabel te vernieuwen'!L7</f>
        <v>4650</v>
      </c>
      <c r="N6" s="17">
        <f>'Tabel te vernieuwen'!M7</f>
        <v>38958</v>
      </c>
      <c r="O6" s="17">
        <f>'Tabel te vernieuwen'!N7</f>
        <v>43608</v>
      </c>
      <c r="P6" s="16">
        <f t="shared" si="0"/>
        <v>1.0902000000000001</v>
      </c>
    </row>
    <row r="7" spans="1:16" x14ac:dyDescent="0.3">
      <c r="A7" s="15">
        <v>5</v>
      </c>
      <c r="B7" s="15" t="str">
        <f>'Tabel te vernieuwen'!A8</f>
        <v xml:space="preserve"> SMIDT, T. G.</v>
      </c>
      <c r="C7" s="16">
        <f>'Tabel te vernieuwen'!B8</f>
        <v>60</v>
      </c>
      <c r="D7" s="16">
        <f>'Tabel te vernieuwen'!C8</f>
        <v>105</v>
      </c>
      <c r="E7" s="16">
        <f>'Tabel te vernieuwen'!D8</f>
        <v>435</v>
      </c>
      <c r="F7" s="16">
        <f>'Tabel te vernieuwen'!E8</f>
        <v>760</v>
      </c>
      <c r="G7" s="16">
        <f>'Tabel te vernieuwen'!F8</f>
        <v>1640</v>
      </c>
      <c r="H7" s="16">
        <f>'Tabel te vernieuwen'!G8</f>
        <v>1650</v>
      </c>
      <c r="I7" s="16">
        <f>'Tabel te vernieuwen'!H8</f>
        <v>0</v>
      </c>
      <c r="J7" s="16">
        <f>'Tabel te vernieuwen'!I8</f>
        <v>0</v>
      </c>
      <c r="K7" s="16">
        <f>'Tabel te vernieuwen'!J8</f>
        <v>0</v>
      </c>
      <c r="L7" s="16">
        <f>'Tabel te vernieuwen'!K8</f>
        <v>0</v>
      </c>
      <c r="M7" s="16">
        <f>'Tabel te vernieuwen'!L8</f>
        <v>4650</v>
      </c>
      <c r="N7" s="16">
        <f>'Tabel te vernieuwen'!M8</f>
        <v>300777</v>
      </c>
      <c r="O7" s="16">
        <f>'Tabel te vernieuwen'!N8</f>
        <v>305427</v>
      </c>
      <c r="P7" s="16">
        <f t="shared" si="0"/>
        <v>7.635675</v>
      </c>
    </row>
    <row r="8" spans="1:16" x14ac:dyDescent="0.3">
      <c r="A8">
        <v>6</v>
      </c>
      <c r="B8" t="str">
        <f>'Tabel te vernieuwen'!A9</f>
        <v xml:space="preserve"> BENJAMINS,A.</v>
      </c>
      <c r="C8" s="17">
        <f>'Tabel te vernieuwen'!B9</f>
        <v>632</v>
      </c>
      <c r="D8" s="17">
        <f>'Tabel te vernieuwen'!C9</f>
        <v>392</v>
      </c>
      <c r="E8" s="17">
        <f>'Tabel te vernieuwen'!D9</f>
        <v>677</v>
      </c>
      <c r="F8" s="17">
        <f>'Tabel te vernieuwen'!E9</f>
        <v>831</v>
      </c>
      <c r="G8" s="17">
        <f>'Tabel te vernieuwen'!F9</f>
        <v>940</v>
      </c>
      <c r="H8" s="17">
        <f>'Tabel te vernieuwen'!G9</f>
        <v>786</v>
      </c>
      <c r="I8" s="17">
        <f>'Tabel te vernieuwen'!H9</f>
        <v>0</v>
      </c>
      <c r="J8" s="17">
        <f>'Tabel te vernieuwen'!I9</f>
        <v>0</v>
      </c>
      <c r="K8" s="17">
        <f>'Tabel te vernieuwen'!J9</f>
        <v>0</v>
      </c>
      <c r="L8" s="17">
        <f>'Tabel te vernieuwen'!K9</f>
        <v>0</v>
      </c>
      <c r="M8" s="17">
        <f>'Tabel te vernieuwen'!L9</f>
        <v>4258</v>
      </c>
      <c r="N8" s="17">
        <f>'Tabel te vernieuwen'!M9</f>
        <v>155777</v>
      </c>
      <c r="O8" s="17">
        <f>'Tabel te vernieuwen'!N9</f>
        <v>160035</v>
      </c>
      <c r="P8" s="16">
        <f t="shared" si="0"/>
        <v>4.0008749999999997</v>
      </c>
    </row>
    <row r="9" spans="1:16" x14ac:dyDescent="0.3">
      <c r="A9" s="15">
        <v>7</v>
      </c>
      <c r="B9" s="15" t="str">
        <f>'Tabel te vernieuwen'!A10</f>
        <v xml:space="preserve"> HENDRIKS, J.</v>
      </c>
      <c r="C9" s="16">
        <f>'Tabel te vernieuwen'!B10</f>
        <v>313</v>
      </c>
      <c r="D9" s="16">
        <f>'Tabel te vernieuwen'!C10</f>
        <v>315</v>
      </c>
      <c r="E9" s="16">
        <f>'Tabel te vernieuwen'!D10</f>
        <v>555</v>
      </c>
      <c r="F9" s="16">
        <f>'Tabel te vernieuwen'!E10</f>
        <v>687</v>
      </c>
      <c r="G9" s="16">
        <f>'Tabel te vernieuwen'!F10</f>
        <v>962</v>
      </c>
      <c r="H9" s="16">
        <f>'Tabel te vernieuwen'!G10</f>
        <v>557</v>
      </c>
      <c r="I9" s="16">
        <f>'Tabel te vernieuwen'!H10</f>
        <v>0</v>
      </c>
      <c r="J9" s="16">
        <f>'Tabel te vernieuwen'!I10</f>
        <v>0</v>
      </c>
      <c r="K9" s="16">
        <f>'Tabel te vernieuwen'!J10</f>
        <v>0</v>
      </c>
      <c r="L9" s="16">
        <f>'Tabel te vernieuwen'!K10</f>
        <v>0</v>
      </c>
      <c r="M9" s="16">
        <f>'Tabel te vernieuwen'!L10</f>
        <v>3389</v>
      </c>
      <c r="N9" s="16">
        <f>'Tabel te vernieuwen'!M10</f>
        <v>304422</v>
      </c>
      <c r="O9" s="16">
        <f>'Tabel te vernieuwen'!N10</f>
        <v>307811</v>
      </c>
      <c r="P9" s="16">
        <f t="shared" si="0"/>
        <v>7.6952749999999996</v>
      </c>
    </row>
    <row r="10" spans="1:16" x14ac:dyDescent="0.3">
      <c r="A10">
        <v>8</v>
      </c>
      <c r="B10" t="str">
        <f>'Tabel te vernieuwen'!A11</f>
        <v xml:space="preserve"> BREMER, H.</v>
      </c>
      <c r="C10" s="17">
        <f>'Tabel te vernieuwen'!B11</f>
        <v>159</v>
      </c>
      <c r="D10" s="17">
        <f>'Tabel te vernieuwen'!C11</f>
        <v>196</v>
      </c>
      <c r="E10" s="17">
        <f>'Tabel te vernieuwen'!D11</f>
        <v>483</v>
      </c>
      <c r="F10" s="17">
        <f>'Tabel te vernieuwen'!E11</f>
        <v>714</v>
      </c>
      <c r="G10" s="17">
        <f>'Tabel te vernieuwen'!F11</f>
        <v>748</v>
      </c>
      <c r="H10" s="17">
        <f>'Tabel te vernieuwen'!G11</f>
        <v>706</v>
      </c>
      <c r="I10" s="17">
        <f>'Tabel te vernieuwen'!H11</f>
        <v>0</v>
      </c>
      <c r="J10" s="17">
        <f>'Tabel te vernieuwen'!I11</f>
        <v>0</v>
      </c>
      <c r="K10" s="17">
        <f>'Tabel te vernieuwen'!J11</f>
        <v>0</v>
      </c>
      <c r="L10" s="17">
        <f>'Tabel te vernieuwen'!K11</f>
        <v>0</v>
      </c>
      <c r="M10" s="17">
        <f>'Tabel te vernieuwen'!L11</f>
        <v>3006</v>
      </c>
      <c r="N10" s="17">
        <f>'Tabel te vernieuwen'!M11</f>
        <v>81910</v>
      </c>
      <c r="O10" s="17">
        <f>'Tabel te vernieuwen'!N11</f>
        <v>84916</v>
      </c>
      <c r="P10" s="16">
        <f t="shared" si="0"/>
        <v>2.1229</v>
      </c>
    </row>
    <row r="11" spans="1:16" x14ac:dyDescent="0.3">
      <c r="A11" s="15">
        <v>9</v>
      </c>
      <c r="B11" s="15" t="str">
        <f>'Tabel te vernieuwen'!A12</f>
        <v xml:space="preserve"> WILTING, J. J.</v>
      </c>
      <c r="C11" s="16">
        <f>'Tabel te vernieuwen'!B12</f>
        <v>0</v>
      </c>
      <c r="D11" s="16">
        <f>'Tabel te vernieuwen'!C12</f>
        <v>342</v>
      </c>
      <c r="E11" s="16">
        <f>'Tabel te vernieuwen'!D12</f>
        <v>389</v>
      </c>
      <c r="F11" s="16">
        <f>'Tabel te vernieuwen'!E12</f>
        <v>730</v>
      </c>
      <c r="G11" s="16">
        <f>'Tabel te vernieuwen'!F12</f>
        <v>370</v>
      </c>
      <c r="H11" s="16">
        <f>'Tabel te vernieuwen'!G12</f>
        <v>914</v>
      </c>
      <c r="I11" s="16">
        <f>'Tabel te vernieuwen'!H12</f>
        <v>0</v>
      </c>
      <c r="J11" s="16">
        <f>'Tabel te vernieuwen'!I12</f>
        <v>0</v>
      </c>
      <c r="K11" s="16">
        <f>'Tabel te vernieuwen'!J12</f>
        <v>0</v>
      </c>
      <c r="L11" s="16">
        <f>'Tabel te vernieuwen'!K12</f>
        <v>0</v>
      </c>
      <c r="M11" s="16">
        <f>'Tabel te vernieuwen'!L12</f>
        <v>2745</v>
      </c>
      <c r="N11" s="16">
        <f>'Tabel te vernieuwen'!M12</f>
        <v>165540</v>
      </c>
      <c r="O11" s="16">
        <f>'Tabel te vernieuwen'!N12</f>
        <v>168285</v>
      </c>
      <c r="P11" s="16">
        <f t="shared" si="0"/>
        <v>4.2071249999999996</v>
      </c>
    </row>
    <row r="12" spans="1:16" x14ac:dyDescent="0.3">
      <c r="A12">
        <v>10</v>
      </c>
      <c r="B12" t="str">
        <f>'Tabel te vernieuwen'!A13</f>
        <v xml:space="preserve"> DIJKSTRA, P.</v>
      </c>
      <c r="C12" s="17">
        <f>'Tabel te vernieuwen'!B13</f>
        <v>315</v>
      </c>
      <c r="D12" s="17">
        <f>'Tabel te vernieuwen'!C13</f>
        <v>355</v>
      </c>
      <c r="E12" s="17">
        <f>'Tabel te vernieuwen'!D13</f>
        <v>365</v>
      </c>
      <c r="F12" s="17">
        <f>'Tabel te vernieuwen'!E13</f>
        <v>406</v>
      </c>
      <c r="G12" s="17">
        <f>'Tabel te vernieuwen'!F13</f>
        <v>529</v>
      </c>
      <c r="H12" s="17">
        <f>'Tabel te vernieuwen'!G13</f>
        <v>631</v>
      </c>
      <c r="I12" s="17">
        <f>'Tabel te vernieuwen'!H13</f>
        <v>0</v>
      </c>
      <c r="J12" s="17">
        <f>'Tabel te vernieuwen'!I13</f>
        <v>0</v>
      </c>
      <c r="K12" s="17">
        <f>'Tabel te vernieuwen'!J13</f>
        <v>0</v>
      </c>
      <c r="L12" s="17">
        <f>'Tabel te vernieuwen'!K13</f>
        <v>0</v>
      </c>
      <c r="M12" s="17">
        <f>'Tabel te vernieuwen'!L13</f>
        <v>2601</v>
      </c>
      <c r="N12" s="17">
        <f>'Tabel te vernieuwen'!M13</f>
        <v>120551</v>
      </c>
      <c r="O12" s="17">
        <f>'Tabel te vernieuwen'!N13</f>
        <v>123152</v>
      </c>
      <c r="P12" s="16">
        <f t="shared" si="0"/>
        <v>3.0788000000000002</v>
      </c>
    </row>
    <row r="13" spans="1:16" x14ac:dyDescent="0.3">
      <c r="A13" s="15">
        <v>11</v>
      </c>
      <c r="B13" s="15" t="str">
        <f>'Tabel te vernieuwen'!A14</f>
        <v xml:space="preserve"> BRUINS, H.</v>
      </c>
      <c r="C13" s="16">
        <f>'Tabel te vernieuwen'!B14</f>
        <v>455</v>
      </c>
      <c r="D13" s="16">
        <f>'Tabel te vernieuwen'!C14</f>
        <v>460</v>
      </c>
      <c r="E13" s="16">
        <f>'Tabel te vernieuwen'!D14</f>
        <v>290</v>
      </c>
      <c r="F13" s="16">
        <f>'Tabel te vernieuwen'!E14</f>
        <v>426</v>
      </c>
      <c r="G13" s="16">
        <f>'Tabel te vernieuwen'!F14</f>
        <v>474</v>
      </c>
      <c r="H13" s="16">
        <f>'Tabel te vernieuwen'!G14</f>
        <v>365</v>
      </c>
      <c r="I13" s="16">
        <f>'Tabel te vernieuwen'!H14</f>
        <v>0</v>
      </c>
      <c r="J13" s="16">
        <f>'Tabel te vernieuwen'!I14</f>
        <v>0</v>
      </c>
      <c r="K13" s="16">
        <f>'Tabel te vernieuwen'!J14</f>
        <v>0</v>
      </c>
      <c r="L13" s="16">
        <f>'Tabel te vernieuwen'!K14</f>
        <v>0</v>
      </c>
      <c r="M13" s="16">
        <f>'Tabel te vernieuwen'!L14</f>
        <v>2470</v>
      </c>
      <c r="N13" s="16">
        <f>'Tabel te vernieuwen'!M14</f>
        <v>309741</v>
      </c>
      <c r="O13" s="16">
        <f>'Tabel te vernieuwen'!N14</f>
        <v>312211</v>
      </c>
      <c r="P13" s="16">
        <f t="shared" si="0"/>
        <v>7.805275</v>
      </c>
    </row>
    <row r="14" spans="1:16" x14ac:dyDescent="0.3">
      <c r="A14">
        <v>12</v>
      </c>
      <c r="B14" t="str">
        <f>'Tabel te vernieuwen'!A15</f>
        <v xml:space="preserve"> SIJKEN, MW F.</v>
      </c>
      <c r="C14" s="17">
        <f>'Tabel te vernieuwen'!B15</f>
        <v>325</v>
      </c>
      <c r="D14" s="17">
        <f>'Tabel te vernieuwen'!C15</f>
        <v>128</v>
      </c>
      <c r="E14" s="17">
        <f>'Tabel te vernieuwen'!D15</f>
        <v>155</v>
      </c>
      <c r="F14" s="17">
        <f>'Tabel te vernieuwen'!E15</f>
        <v>245</v>
      </c>
      <c r="G14" s="17">
        <f>'Tabel te vernieuwen'!F15</f>
        <v>491</v>
      </c>
      <c r="H14" s="17">
        <f>'Tabel te vernieuwen'!G15</f>
        <v>907</v>
      </c>
      <c r="I14" s="17">
        <f>'Tabel te vernieuwen'!H15</f>
        <v>0</v>
      </c>
      <c r="J14" s="17">
        <f>'Tabel te vernieuwen'!I15</f>
        <v>0</v>
      </c>
      <c r="K14" s="17">
        <f>'Tabel te vernieuwen'!J15</f>
        <v>0</v>
      </c>
      <c r="L14" s="17">
        <f>'Tabel te vernieuwen'!K15</f>
        <v>0</v>
      </c>
      <c r="M14" s="17">
        <f>'Tabel te vernieuwen'!L15</f>
        <v>2251</v>
      </c>
      <c r="N14" s="17">
        <f>'Tabel te vernieuwen'!M15</f>
        <v>135017</v>
      </c>
      <c r="O14" s="17">
        <f>'Tabel te vernieuwen'!N15</f>
        <v>137268</v>
      </c>
      <c r="P14" s="16">
        <f t="shared" si="0"/>
        <v>3.4317000000000002</v>
      </c>
    </row>
    <row r="15" spans="1:16" x14ac:dyDescent="0.3">
      <c r="A15" s="15">
        <v>13</v>
      </c>
      <c r="B15" s="15" t="str">
        <f>'Tabel te vernieuwen'!A16</f>
        <v xml:space="preserve"> VEENSTRA, A.</v>
      </c>
      <c r="C15" s="16">
        <f>'Tabel te vernieuwen'!B16</f>
        <v>254</v>
      </c>
      <c r="D15" s="16">
        <f>'Tabel te vernieuwen'!C16</f>
        <v>376</v>
      </c>
      <c r="E15" s="16">
        <f>'Tabel te vernieuwen'!D16</f>
        <v>340</v>
      </c>
      <c r="F15" s="16">
        <f>'Tabel te vernieuwen'!E16</f>
        <v>296</v>
      </c>
      <c r="G15" s="16">
        <f>'Tabel te vernieuwen'!F16</f>
        <v>234</v>
      </c>
      <c r="H15" s="16">
        <f>'Tabel te vernieuwen'!G16</f>
        <v>534</v>
      </c>
      <c r="I15" s="16">
        <f>'Tabel te vernieuwen'!H16</f>
        <v>0</v>
      </c>
      <c r="J15" s="16">
        <f>'Tabel te vernieuwen'!I16</f>
        <v>0</v>
      </c>
      <c r="K15" s="16">
        <f>'Tabel te vernieuwen'!J16</f>
        <v>0</v>
      </c>
      <c r="L15" s="16">
        <f>'Tabel te vernieuwen'!K16</f>
        <v>0</v>
      </c>
      <c r="M15" s="16">
        <f>'Tabel te vernieuwen'!L16</f>
        <v>2034</v>
      </c>
      <c r="N15" s="16">
        <f>'Tabel te vernieuwen'!M16</f>
        <v>133419</v>
      </c>
      <c r="O15" s="16">
        <f>'Tabel te vernieuwen'!N16</f>
        <v>135453</v>
      </c>
      <c r="P15" s="16">
        <f t="shared" si="0"/>
        <v>3.3863249999999998</v>
      </c>
    </row>
    <row r="16" spans="1:16" x14ac:dyDescent="0.3">
      <c r="A16">
        <v>14</v>
      </c>
      <c r="B16" t="str">
        <f>'Tabel te vernieuwen'!A17</f>
        <v xml:space="preserve"> SIJKEN, A.</v>
      </c>
      <c r="C16" s="17">
        <f>'Tabel te vernieuwen'!B17</f>
        <v>209</v>
      </c>
      <c r="D16" s="17">
        <f>'Tabel te vernieuwen'!C17</f>
        <v>103</v>
      </c>
      <c r="E16" s="17">
        <f>'Tabel te vernieuwen'!D17</f>
        <v>150</v>
      </c>
      <c r="F16" s="17">
        <f>'Tabel te vernieuwen'!E17</f>
        <v>167</v>
      </c>
      <c r="G16" s="17">
        <f>'Tabel te vernieuwen'!F17</f>
        <v>480</v>
      </c>
      <c r="H16" s="17">
        <f>'Tabel te vernieuwen'!G17</f>
        <v>734</v>
      </c>
      <c r="I16" s="17">
        <f>'Tabel te vernieuwen'!H17</f>
        <v>0</v>
      </c>
      <c r="J16" s="17">
        <f>'Tabel te vernieuwen'!I17</f>
        <v>0</v>
      </c>
      <c r="K16" s="17">
        <f>'Tabel te vernieuwen'!J17</f>
        <v>0</v>
      </c>
      <c r="L16" s="17">
        <f>'Tabel te vernieuwen'!K17</f>
        <v>0</v>
      </c>
      <c r="M16" s="17">
        <f>'Tabel te vernieuwen'!L17</f>
        <v>1843</v>
      </c>
      <c r="N16" s="17">
        <f>'Tabel te vernieuwen'!M17</f>
        <v>112914</v>
      </c>
      <c r="O16" s="17">
        <f>'Tabel te vernieuwen'!N17</f>
        <v>114757</v>
      </c>
      <c r="P16" s="16">
        <f t="shared" si="0"/>
        <v>2.8689249999999999</v>
      </c>
    </row>
    <row r="17" spans="1:16" x14ac:dyDescent="0.3">
      <c r="A17" s="15">
        <v>15</v>
      </c>
      <c r="B17" s="15" t="str">
        <f>'Tabel te vernieuwen'!A18</f>
        <v xml:space="preserve"> BROEKROELOFS, E.</v>
      </c>
      <c r="C17" s="16">
        <f>'Tabel te vernieuwen'!B18</f>
        <v>62</v>
      </c>
      <c r="D17" s="16">
        <f>'Tabel te vernieuwen'!C18</f>
        <v>63</v>
      </c>
      <c r="E17" s="16">
        <f>'Tabel te vernieuwen'!D18</f>
        <v>8</v>
      </c>
      <c r="F17" s="16">
        <f>'Tabel te vernieuwen'!E18</f>
        <v>286</v>
      </c>
      <c r="G17" s="16">
        <f>'Tabel te vernieuwen'!F18</f>
        <v>792</v>
      </c>
      <c r="H17" s="16">
        <f>'Tabel te vernieuwen'!G18</f>
        <v>382</v>
      </c>
      <c r="I17" s="16">
        <f>'Tabel te vernieuwen'!H18</f>
        <v>0</v>
      </c>
      <c r="J17" s="16">
        <f>'Tabel te vernieuwen'!I18</f>
        <v>0</v>
      </c>
      <c r="K17" s="16">
        <f>'Tabel te vernieuwen'!J18</f>
        <v>0</v>
      </c>
      <c r="L17" s="16">
        <f>'Tabel te vernieuwen'!K18</f>
        <v>0</v>
      </c>
      <c r="M17" s="16">
        <f>'Tabel te vernieuwen'!L18</f>
        <v>1593</v>
      </c>
      <c r="N17" s="16">
        <f>'Tabel te vernieuwen'!M18</f>
        <v>202223</v>
      </c>
      <c r="O17" s="16">
        <f>'Tabel te vernieuwen'!N18</f>
        <v>203816</v>
      </c>
      <c r="P17" s="16">
        <f t="shared" si="0"/>
        <v>5.0953999999999997</v>
      </c>
    </row>
    <row r="18" spans="1:16" x14ac:dyDescent="0.3">
      <c r="A18">
        <v>16</v>
      </c>
      <c r="B18" t="str">
        <f>'Tabel te vernieuwen'!A19</f>
        <v xml:space="preserve"> BOELEN, J.</v>
      </c>
      <c r="C18" s="17">
        <f>'Tabel te vernieuwen'!B19</f>
        <v>112</v>
      </c>
      <c r="D18" s="17">
        <f>'Tabel te vernieuwen'!C19</f>
        <v>90</v>
      </c>
      <c r="E18" s="17">
        <f>'Tabel te vernieuwen'!D19</f>
        <v>96</v>
      </c>
      <c r="F18" s="17">
        <f>'Tabel te vernieuwen'!E19</f>
        <v>382</v>
      </c>
      <c r="G18" s="17">
        <f>'Tabel te vernieuwen'!F19</f>
        <v>384</v>
      </c>
      <c r="H18" s="17">
        <f>'Tabel te vernieuwen'!G19</f>
        <v>404</v>
      </c>
      <c r="I18" s="17">
        <f>'Tabel te vernieuwen'!H19</f>
        <v>0</v>
      </c>
      <c r="J18" s="17">
        <f>'Tabel te vernieuwen'!I19</f>
        <v>0</v>
      </c>
      <c r="K18" s="17">
        <f>'Tabel te vernieuwen'!J19</f>
        <v>0</v>
      </c>
      <c r="L18" s="17">
        <f>'Tabel te vernieuwen'!K19</f>
        <v>0</v>
      </c>
      <c r="M18" s="17">
        <f>'Tabel te vernieuwen'!L19</f>
        <v>1468</v>
      </c>
      <c r="N18" s="17">
        <f>'Tabel te vernieuwen'!M19</f>
        <v>46057</v>
      </c>
      <c r="O18" s="17">
        <f>'Tabel te vernieuwen'!N19</f>
        <v>47525</v>
      </c>
      <c r="P18" s="16">
        <f t="shared" si="0"/>
        <v>1.1881250000000001</v>
      </c>
    </row>
    <row r="19" spans="1:16" x14ac:dyDescent="0.3">
      <c r="A19" s="15">
        <v>17</v>
      </c>
      <c r="B19" s="15" t="str">
        <f>'Tabel te vernieuwen'!A20</f>
        <v xml:space="preserve"> SIJKEN, J.</v>
      </c>
      <c r="C19" s="16">
        <f>'Tabel te vernieuwen'!B20</f>
        <v>169</v>
      </c>
      <c r="D19" s="16">
        <f>'Tabel te vernieuwen'!C20</f>
        <v>72</v>
      </c>
      <c r="E19" s="16">
        <f>'Tabel te vernieuwen'!D20</f>
        <v>120</v>
      </c>
      <c r="F19" s="16">
        <f>'Tabel te vernieuwen'!E20</f>
        <v>123</v>
      </c>
      <c r="G19" s="16">
        <f>'Tabel te vernieuwen'!F20</f>
        <v>237</v>
      </c>
      <c r="H19" s="16">
        <f>'Tabel te vernieuwen'!G20</f>
        <v>274</v>
      </c>
      <c r="I19" s="16">
        <f>'Tabel te vernieuwen'!H20</f>
        <v>0</v>
      </c>
      <c r="J19" s="16">
        <f>'Tabel te vernieuwen'!I20</f>
        <v>0</v>
      </c>
      <c r="K19" s="16">
        <f>'Tabel te vernieuwen'!J20</f>
        <v>0</v>
      </c>
      <c r="L19" s="16">
        <f>'Tabel te vernieuwen'!K20</f>
        <v>0</v>
      </c>
      <c r="M19" s="16">
        <f>'Tabel te vernieuwen'!L20</f>
        <v>995</v>
      </c>
      <c r="N19" s="16">
        <f>'Tabel te vernieuwen'!M20</f>
        <v>106666</v>
      </c>
      <c r="O19" s="16">
        <f>'Tabel te vernieuwen'!N20</f>
        <v>107661</v>
      </c>
      <c r="P19" s="16">
        <f t="shared" si="0"/>
        <v>2.6915249999999999</v>
      </c>
    </row>
    <row r="20" spans="1:16" x14ac:dyDescent="0.3">
      <c r="A20">
        <v>18</v>
      </c>
      <c r="B20" t="str">
        <f>'Tabel te vernieuwen'!A21</f>
        <v xml:space="preserve"> GIJSBERTSE, G.</v>
      </c>
      <c r="C20" s="17">
        <f>'Tabel te vernieuwen'!B21</f>
        <v>257</v>
      </c>
      <c r="D20" s="17">
        <f>'Tabel te vernieuwen'!C21</f>
        <v>0</v>
      </c>
      <c r="E20" s="17">
        <f>'Tabel te vernieuwen'!D21</f>
        <v>0</v>
      </c>
      <c r="F20" s="17">
        <f>'Tabel te vernieuwen'!E21</f>
        <v>313</v>
      </c>
      <c r="G20" s="17">
        <f>'Tabel te vernieuwen'!F21</f>
        <v>380</v>
      </c>
      <c r="H20" s="17">
        <f>'Tabel te vernieuwen'!G21</f>
        <v>0</v>
      </c>
      <c r="I20" s="17">
        <f>'Tabel te vernieuwen'!H21</f>
        <v>0</v>
      </c>
      <c r="J20" s="17">
        <f>'Tabel te vernieuwen'!I21</f>
        <v>0</v>
      </c>
      <c r="K20" s="17">
        <f>'Tabel te vernieuwen'!J21</f>
        <v>0</v>
      </c>
      <c r="L20" s="17">
        <f>'Tabel te vernieuwen'!K21</f>
        <v>0</v>
      </c>
      <c r="M20" s="17">
        <f>'Tabel te vernieuwen'!L21</f>
        <v>950</v>
      </c>
      <c r="N20" s="17">
        <f>'Tabel te vernieuwen'!M21</f>
        <v>122247</v>
      </c>
      <c r="O20" s="17">
        <f>'Tabel te vernieuwen'!N21</f>
        <v>123197</v>
      </c>
      <c r="P20" s="16">
        <f t="shared" si="0"/>
        <v>3.0799249999999998</v>
      </c>
    </row>
    <row r="21" spans="1:16" x14ac:dyDescent="0.3">
      <c r="A21" s="15">
        <v>19</v>
      </c>
      <c r="B21" s="15" t="str">
        <f>'Tabel te vernieuwen'!A22</f>
        <v xml:space="preserve"> GROEN, J.</v>
      </c>
      <c r="C21" s="16">
        <f>'Tabel te vernieuwen'!B22</f>
        <v>0</v>
      </c>
      <c r="D21" s="16">
        <f>'Tabel te vernieuwen'!C22</f>
        <v>142</v>
      </c>
      <c r="E21" s="16">
        <f>'Tabel te vernieuwen'!D22</f>
        <v>228</v>
      </c>
      <c r="F21" s="16">
        <f>'Tabel te vernieuwen'!E22</f>
        <v>119</v>
      </c>
      <c r="G21" s="16">
        <f>'Tabel te vernieuwen'!F22</f>
        <v>142</v>
      </c>
      <c r="H21" s="16">
        <f>'Tabel te vernieuwen'!G22</f>
        <v>123</v>
      </c>
      <c r="I21" s="16">
        <f>'Tabel te vernieuwen'!H22</f>
        <v>0</v>
      </c>
      <c r="J21" s="16">
        <f>'Tabel te vernieuwen'!I22</f>
        <v>0</v>
      </c>
      <c r="K21" s="16">
        <f>'Tabel te vernieuwen'!J22</f>
        <v>0</v>
      </c>
      <c r="L21" s="16">
        <f>'Tabel te vernieuwen'!K22</f>
        <v>0</v>
      </c>
      <c r="M21" s="16">
        <f>'Tabel te vernieuwen'!L22</f>
        <v>754</v>
      </c>
      <c r="N21" s="16">
        <f>'Tabel te vernieuwen'!M22</f>
        <v>55164</v>
      </c>
      <c r="O21" s="16">
        <f>'Tabel te vernieuwen'!N22</f>
        <v>55918</v>
      </c>
      <c r="P21" s="16">
        <f t="shared" si="0"/>
        <v>1.39795</v>
      </c>
    </row>
    <row r="22" spans="1:16" x14ac:dyDescent="0.3">
      <c r="A22">
        <v>20</v>
      </c>
      <c r="B22" t="str">
        <f>'Tabel te vernieuwen'!A23</f>
        <v xml:space="preserve"> VRIES, R. DE</v>
      </c>
      <c r="C22" s="17">
        <f>'Tabel te vernieuwen'!B23</f>
        <v>0</v>
      </c>
      <c r="D22" s="17">
        <f>'Tabel te vernieuwen'!C23</f>
        <v>0</v>
      </c>
      <c r="E22" s="17">
        <f>'Tabel te vernieuwen'!D23</f>
        <v>0</v>
      </c>
      <c r="F22" s="17">
        <f>'Tabel te vernieuwen'!E23</f>
        <v>0</v>
      </c>
      <c r="G22" s="17">
        <f>'Tabel te vernieuwen'!F23</f>
        <v>23</v>
      </c>
      <c r="H22" s="17">
        <f>'Tabel te vernieuwen'!G23</f>
        <v>0</v>
      </c>
      <c r="I22" s="17">
        <f>'Tabel te vernieuwen'!H23</f>
        <v>0</v>
      </c>
      <c r="J22" s="17">
        <f>'Tabel te vernieuwen'!I23</f>
        <v>0</v>
      </c>
      <c r="K22" s="17">
        <f>'Tabel te vernieuwen'!J23</f>
        <v>0</v>
      </c>
      <c r="L22" s="17">
        <f>'Tabel te vernieuwen'!K23</f>
        <v>0</v>
      </c>
      <c r="M22" s="17">
        <f>'Tabel te vernieuwen'!L23</f>
        <v>23</v>
      </c>
      <c r="N22" s="17">
        <f>'Tabel te vernieuwen'!M23</f>
        <v>111542</v>
      </c>
      <c r="O22" s="17">
        <f>'Tabel te vernieuwen'!N23</f>
        <v>111565</v>
      </c>
      <c r="P22" s="16">
        <f t="shared" si="0"/>
        <v>2.7891249999999999</v>
      </c>
    </row>
    <row r="23" spans="1:16" x14ac:dyDescent="0.3">
      <c r="A23" s="15"/>
      <c r="B23" s="15" t="s">
        <v>75</v>
      </c>
      <c r="C23" s="16">
        <f>'Tabel te vernieuwen'!B24</f>
        <v>6396</v>
      </c>
      <c r="D23" s="16">
        <f>'Tabel te vernieuwen'!C24</f>
        <v>6743</v>
      </c>
      <c r="E23" s="16">
        <f>'Tabel te vernieuwen'!D24</f>
        <v>7967</v>
      </c>
      <c r="F23" s="16">
        <f>'Tabel te vernieuwen'!E24</f>
        <v>11458</v>
      </c>
      <c r="G23" s="16">
        <f>'Tabel te vernieuwen'!F24</f>
        <v>13897</v>
      </c>
      <c r="H23" s="16">
        <f>'Tabel te vernieuwen'!G24</f>
        <v>15928</v>
      </c>
      <c r="I23" s="16">
        <f>'Tabel te vernieuwen'!H24</f>
        <v>0</v>
      </c>
      <c r="J23" s="16">
        <f>'Tabel te vernieuwen'!I24</f>
        <v>0</v>
      </c>
      <c r="K23" s="16">
        <f>'Tabel te vernieuwen'!J24</f>
        <v>0</v>
      </c>
      <c r="L23" s="16">
        <f>'Tabel te vernieuwen'!K24</f>
        <v>0</v>
      </c>
      <c r="M23" s="16">
        <f>'Tabel te vernieuwen'!L24</f>
        <v>62389</v>
      </c>
      <c r="N23" s="16">
        <f>'Tabel te vernieuwen'!M24</f>
        <v>2931105</v>
      </c>
      <c r="O23" s="16">
        <f>'Tabel te vernieuwen'!N24</f>
        <v>2993494</v>
      </c>
      <c r="P23" s="16">
        <f t="shared" si="0"/>
        <v>74.837350000000001</v>
      </c>
    </row>
    <row r="24" spans="1:16" x14ac:dyDescent="0.3">
      <c r="D24" s="1"/>
      <c r="E24" s="1"/>
      <c r="F24" s="1"/>
      <c r="G24" s="1"/>
      <c r="H24" s="1"/>
      <c r="I24" s="1"/>
      <c r="J24" s="1"/>
      <c r="K24" s="1"/>
      <c r="N24" s="1"/>
      <c r="O24" s="1"/>
      <c r="P24" s="1"/>
    </row>
    <row r="25" spans="1:16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N25" s="1"/>
      <c r="O25" s="1"/>
      <c r="P25" s="1"/>
    </row>
    <row r="26" spans="1:16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N26" s="1"/>
      <c r="O26" s="1"/>
      <c r="P26" s="1"/>
    </row>
  </sheetData>
  <sortState xmlns:xlrd2="http://schemas.microsoft.com/office/spreadsheetml/2017/richdata2" ref="C4:E24">
    <sortCondition descending="1" ref="E4:E24"/>
  </sortState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9890F-196B-420A-88CE-9F4A888DC012}">
  <dimension ref="A1:Z25"/>
  <sheetViews>
    <sheetView topLeftCell="D4" workbookViewId="0">
      <selection activeCell="H23" sqref="H23"/>
    </sheetView>
  </sheetViews>
  <sheetFormatPr defaultRowHeight="14.4" x14ac:dyDescent="0.3"/>
  <cols>
    <col min="1" max="1" width="4.44140625" hidden="1" customWidth="1"/>
    <col min="2" max="2" width="30.77734375" customWidth="1"/>
    <col min="3" max="5" width="8.21875" customWidth="1"/>
    <col min="6" max="6" width="8.5546875" customWidth="1"/>
    <col min="7" max="7" width="8.77734375" customWidth="1"/>
    <col min="8" max="8" width="9.33203125" customWidth="1"/>
    <col min="9" max="11" width="8.21875" customWidth="1"/>
    <col min="12" max="12" width="8.44140625" customWidth="1"/>
    <col min="13" max="13" width="19.5546875" customWidth="1"/>
    <col min="14" max="14" width="9.77734375" bestFit="1" customWidth="1"/>
    <col min="15" max="15" width="15.5546875" customWidth="1"/>
    <col min="16" max="23" width="9.21875" bestFit="1" customWidth="1"/>
    <col min="24" max="24" width="9.77734375" bestFit="1" customWidth="1"/>
    <col min="25" max="26" width="11.77734375" bestFit="1" customWidth="1"/>
  </cols>
  <sheetData>
    <row r="1" spans="1:26" ht="50.25" customHeight="1" x14ac:dyDescent="0.4">
      <c r="A1" s="23"/>
      <c r="B1" s="31" t="s">
        <v>104</v>
      </c>
      <c r="C1" s="32" t="s">
        <v>76</v>
      </c>
      <c r="D1" s="33"/>
      <c r="E1" s="33"/>
      <c r="F1" s="33"/>
      <c r="G1" s="33"/>
      <c r="H1" s="33"/>
      <c r="I1" s="33"/>
      <c r="J1" s="33"/>
      <c r="K1" s="33"/>
      <c r="L1" s="34"/>
      <c r="M1" s="35" t="s">
        <v>103</v>
      </c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25"/>
      <c r="Z1" s="25"/>
    </row>
    <row r="2" spans="1:26" x14ac:dyDescent="0.3">
      <c r="A2" s="2"/>
      <c r="B2" s="8" t="s">
        <v>77</v>
      </c>
      <c r="C2" s="8" t="s">
        <v>44</v>
      </c>
      <c r="D2" s="8" t="s">
        <v>45</v>
      </c>
      <c r="E2" s="8" t="s">
        <v>46</v>
      </c>
      <c r="F2" s="8" t="s">
        <v>47</v>
      </c>
      <c r="G2" s="8" t="s">
        <v>7</v>
      </c>
      <c r="H2" s="8" t="s">
        <v>48</v>
      </c>
      <c r="I2" s="8" t="s">
        <v>49</v>
      </c>
      <c r="J2" s="8" t="s">
        <v>50</v>
      </c>
      <c r="K2" s="8" t="s">
        <v>51</v>
      </c>
      <c r="L2" s="8" t="s">
        <v>52</v>
      </c>
      <c r="M2" s="9" t="s">
        <v>77</v>
      </c>
      <c r="N2" s="28" t="s">
        <v>44</v>
      </c>
      <c r="O2" s="28" t="s">
        <v>45</v>
      </c>
      <c r="P2" s="28" t="s">
        <v>46</v>
      </c>
      <c r="Q2" s="28" t="s">
        <v>47</v>
      </c>
      <c r="R2" s="28" t="s">
        <v>7</v>
      </c>
      <c r="S2" s="28" t="s">
        <v>48</v>
      </c>
      <c r="T2" s="28" t="s">
        <v>49</v>
      </c>
      <c r="U2" s="28" t="s">
        <v>50</v>
      </c>
      <c r="V2" s="28" t="s">
        <v>51</v>
      </c>
      <c r="W2" s="28" t="s">
        <v>52</v>
      </c>
      <c r="X2" s="28" t="s">
        <v>75</v>
      </c>
      <c r="Y2" s="29" t="s">
        <v>74</v>
      </c>
      <c r="Z2" s="29" t="s">
        <v>53</v>
      </c>
    </row>
    <row r="3" spans="1:26" x14ac:dyDescent="0.3">
      <c r="A3" s="2"/>
      <c r="B3" s="8" t="s">
        <v>54</v>
      </c>
      <c r="C3" s="24">
        <v>632</v>
      </c>
      <c r="D3" s="24">
        <v>90272</v>
      </c>
      <c r="E3" s="30">
        <v>90949</v>
      </c>
      <c r="F3" s="30">
        <v>91780</v>
      </c>
      <c r="G3" s="30">
        <v>92720</v>
      </c>
      <c r="H3" s="30">
        <v>93506</v>
      </c>
      <c r="I3" s="30"/>
      <c r="J3" s="30"/>
      <c r="K3" s="30"/>
      <c r="L3" s="30"/>
      <c r="M3" s="9" t="str">
        <f t="shared" ref="M3:M22" si="0">B3</f>
        <v xml:space="preserve"> BENJAMINS,A.</v>
      </c>
      <c r="N3" s="18">
        <v>632</v>
      </c>
      <c r="O3" s="18">
        <v>392</v>
      </c>
      <c r="P3" s="18">
        <f t="shared" ref="P3:P25" si="1">IF(E3&gt;0,(E3-D3),0)</f>
        <v>677</v>
      </c>
      <c r="Q3" s="18">
        <f t="shared" ref="Q3:Q25" si="2">IF(F3&gt;0,(F3-E3),0)</f>
        <v>831</v>
      </c>
      <c r="R3" s="18">
        <f t="shared" ref="R3:R25" si="3">IF(G3&gt;0,(G3-F3),0)</f>
        <v>940</v>
      </c>
      <c r="S3" s="18">
        <f t="shared" ref="S3:S25" si="4">IF(H3&gt;0,(H3-G3),0)</f>
        <v>786</v>
      </c>
      <c r="T3" s="18">
        <f t="shared" ref="T3:T25" si="5">IF(I3&gt;0,(I3-H3),0)</f>
        <v>0</v>
      </c>
      <c r="U3" s="18">
        <f t="shared" ref="U3:U25" si="6">IF(J3&gt;0,(J3-I3),0)</f>
        <v>0</v>
      </c>
      <c r="V3" s="18">
        <f t="shared" ref="V3:V25" si="7">IF(K3&gt;0,(K3-J3),0)</f>
        <v>0</v>
      </c>
      <c r="W3" s="18">
        <f t="shared" ref="W3:W25" si="8">IF(L3&gt;0,(L3-K3),0)</f>
        <v>0</v>
      </c>
      <c r="X3" s="18">
        <f t="shared" ref="X3:X25" si="9">SUM(N3:W3)</f>
        <v>4258</v>
      </c>
      <c r="Y3" s="26">
        <v>155777</v>
      </c>
      <c r="Z3" s="26">
        <f t="shared" ref="Z3:Z22" si="10">Y3+X3</f>
        <v>160035</v>
      </c>
    </row>
    <row r="4" spans="1:26" x14ac:dyDescent="0.3">
      <c r="A4" s="2"/>
      <c r="B4" s="8" t="s">
        <v>56</v>
      </c>
      <c r="C4" s="24">
        <v>112</v>
      </c>
      <c r="D4" s="24">
        <v>202</v>
      </c>
      <c r="E4" s="30">
        <v>298</v>
      </c>
      <c r="F4" s="30">
        <v>680</v>
      </c>
      <c r="G4" s="30">
        <v>1064</v>
      </c>
      <c r="H4" s="30">
        <v>1468</v>
      </c>
      <c r="I4" s="30"/>
      <c r="J4" s="30"/>
      <c r="K4" s="30"/>
      <c r="L4" s="30"/>
      <c r="M4" s="9" t="str">
        <f t="shared" si="0"/>
        <v xml:space="preserve"> BOELEN, J.</v>
      </c>
      <c r="N4" s="18">
        <v>112</v>
      </c>
      <c r="O4" s="18">
        <v>90</v>
      </c>
      <c r="P4" s="18">
        <f t="shared" si="1"/>
        <v>96</v>
      </c>
      <c r="Q4" s="18">
        <f t="shared" si="2"/>
        <v>382</v>
      </c>
      <c r="R4" s="18">
        <f t="shared" si="3"/>
        <v>384</v>
      </c>
      <c r="S4" s="18">
        <f t="shared" si="4"/>
        <v>404</v>
      </c>
      <c r="T4" s="18">
        <f t="shared" si="5"/>
        <v>0</v>
      </c>
      <c r="U4" s="18">
        <f t="shared" si="6"/>
        <v>0</v>
      </c>
      <c r="V4" s="18">
        <f t="shared" si="7"/>
        <v>0</v>
      </c>
      <c r="W4" s="18">
        <f t="shared" si="8"/>
        <v>0</v>
      </c>
      <c r="X4" s="18">
        <f t="shared" si="9"/>
        <v>1468</v>
      </c>
      <c r="Y4" s="26">
        <v>46057</v>
      </c>
      <c r="Z4" s="26">
        <f t="shared" si="10"/>
        <v>47525</v>
      </c>
    </row>
    <row r="5" spans="1:26" x14ac:dyDescent="0.3">
      <c r="A5" s="2"/>
      <c r="B5" s="8" t="s">
        <v>55</v>
      </c>
      <c r="C5" s="24">
        <v>159</v>
      </c>
      <c r="D5" s="24">
        <v>41528</v>
      </c>
      <c r="E5" s="30">
        <v>42011</v>
      </c>
      <c r="F5" s="30">
        <v>42725</v>
      </c>
      <c r="G5" s="30">
        <v>43473</v>
      </c>
      <c r="H5" s="30">
        <v>44179</v>
      </c>
      <c r="I5" s="30"/>
      <c r="J5" s="30"/>
      <c r="K5" s="30"/>
      <c r="L5" s="30"/>
      <c r="M5" s="9" t="str">
        <f t="shared" si="0"/>
        <v xml:space="preserve"> BREMER, H.</v>
      </c>
      <c r="N5" s="18">
        <v>159</v>
      </c>
      <c r="O5" s="18">
        <v>196</v>
      </c>
      <c r="P5" s="18">
        <f t="shared" si="1"/>
        <v>483</v>
      </c>
      <c r="Q5" s="18">
        <f t="shared" si="2"/>
        <v>714</v>
      </c>
      <c r="R5" s="18">
        <f t="shared" si="3"/>
        <v>748</v>
      </c>
      <c r="S5" s="18">
        <f t="shared" si="4"/>
        <v>706</v>
      </c>
      <c r="T5" s="18">
        <f t="shared" si="5"/>
        <v>0</v>
      </c>
      <c r="U5" s="18">
        <f t="shared" si="6"/>
        <v>0</v>
      </c>
      <c r="V5" s="18">
        <f t="shared" si="7"/>
        <v>0</v>
      </c>
      <c r="W5" s="18">
        <f t="shared" si="8"/>
        <v>0</v>
      </c>
      <c r="X5" s="18">
        <f t="shared" si="9"/>
        <v>3006</v>
      </c>
      <c r="Y5" s="26">
        <v>81910</v>
      </c>
      <c r="Z5" s="26">
        <f t="shared" si="10"/>
        <v>84916</v>
      </c>
    </row>
    <row r="6" spans="1:26" x14ac:dyDescent="0.3">
      <c r="A6" s="2"/>
      <c r="B6" s="8" t="s">
        <v>57</v>
      </c>
      <c r="C6" s="24">
        <v>62</v>
      </c>
      <c r="D6" s="24">
        <v>3705</v>
      </c>
      <c r="E6" s="30">
        <v>3713</v>
      </c>
      <c r="F6" s="30">
        <v>3999</v>
      </c>
      <c r="G6" s="30">
        <v>4791</v>
      </c>
      <c r="H6" s="30">
        <v>5173</v>
      </c>
      <c r="I6" s="30"/>
      <c r="J6" s="30"/>
      <c r="K6" s="30"/>
      <c r="L6" s="30"/>
      <c r="M6" s="9" t="str">
        <f t="shared" si="0"/>
        <v xml:space="preserve"> BROEKROELOFS, E.</v>
      </c>
      <c r="N6" s="18">
        <v>62</v>
      </c>
      <c r="O6" s="18">
        <v>63</v>
      </c>
      <c r="P6" s="18">
        <f t="shared" si="1"/>
        <v>8</v>
      </c>
      <c r="Q6" s="18">
        <f t="shared" si="2"/>
        <v>286</v>
      </c>
      <c r="R6" s="18">
        <f t="shared" si="3"/>
        <v>792</v>
      </c>
      <c r="S6" s="18">
        <f t="shared" si="4"/>
        <v>382</v>
      </c>
      <c r="T6" s="18">
        <f t="shared" si="5"/>
        <v>0</v>
      </c>
      <c r="U6" s="18">
        <f t="shared" si="6"/>
        <v>0</v>
      </c>
      <c r="V6" s="18">
        <f t="shared" si="7"/>
        <v>0</v>
      </c>
      <c r="W6" s="18">
        <f t="shared" si="8"/>
        <v>0</v>
      </c>
      <c r="X6" s="18">
        <f t="shared" si="9"/>
        <v>1593</v>
      </c>
      <c r="Y6" s="26">
        <v>202223</v>
      </c>
      <c r="Z6" s="26">
        <f t="shared" si="10"/>
        <v>203816</v>
      </c>
    </row>
    <row r="7" spans="1:26" x14ac:dyDescent="0.3">
      <c r="A7" s="2"/>
      <c r="B7" s="8" t="s">
        <v>58</v>
      </c>
      <c r="C7" s="24">
        <v>455</v>
      </c>
      <c r="D7" s="24">
        <v>915</v>
      </c>
      <c r="E7" s="30">
        <v>1205</v>
      </c>
      <c r="F7" s="30">
        <v>1631</v>
      </c>
      <c r="G7" s="30">
        <v>2105</v>
      </c>
      <c r="H7" s="30">
        <v>2470</v>
      </c>
      <c r="I7" s="30"/>
      <c r="J7" s="30"/>
      <c r="K7" s="30"/>
      <c r="L7" s="30"/>
      <c r="M7" s="9" t="str">
        <f t="shared" si="0"/>
        <v xml:space="preserve"> BRUINS, H.</v>
      </c>
      <c r="N7" s="18">
        <v>455</v>
      </c>
      <c r="O7" s="18">
        <v>460</v>
      </c>
      <c r="P7" s="18">
        <f t="shared" si="1"/>
        <v>290</v>
      </c>
      <c r="Q7" s="18">
        <f t="shared" si="2"/>
        <v>426</v>
      </c>
      <c r="R7" s="18">
        <f t="shared" si="3"/>
        <v>474</v>
      </c>
      <c r="S7" s="18">
        <f t="shared" si="4"/>
        <v>365</v>
      </c>
      <c r="T7" s="18">
        <f t="shared" si="5"/>
        <v>0</v>
      </c>
      <c r="U7" s="18">
        <f t="shared" si="6"/>
        <v>0</v>
      </c>
      <c r="V7" s="18">
        <f t="shared" si="7"/>
        <v>0</v>
      </c>
      <c r="W7" s="18">
        <f t="shared" si="8"/>
        <v>0</v>
      </c>
      <c r="X7" s="18">
        <f t="shared" si="9"/>
        <v>2470</v>
      </c>
      <c r="Y7" s="26">
        <v>309741</v>
      </c>
      <c r="Z7" s="26">
        <f t="shared" si="10"/>
        <v>312211</v>
      </c>
    </row>
    <row r="8" spans="1:26" x14ac:dyDescent="0.3">
      <c r="A8" s="2"/>
      <c r="B8" s="8" t="s">
        <v>59</v>
      </c>
      <c r="C8" s="24">
        <v>315</v>
      </c>
      <c r="D8" s="24">
        <v>670</v>
      </c>
      <c r="E8" s="30">
        <v>1035</v>
      </c>
      <c r="F8" s="30">
        <v>1441</v>
      </c>
      <c r="G8" s="30">
        <v>1970</v>
      </c>
      <c r="H8" s="30">
        <v>2601</v>
      </c>
      <c r="I8" s="30"/>
      <c r="J8" s="30"/>
      <c r="K8" s="30"/>
      <c r="L8" s="30"/>
      <c r="M8" s="9" t="str">
        <f t="shared" si="0"/>
        <v xml:space="preserve"> DIJKSTRA, P.</v>
      </c>
      <c r="N8" s="18">
        <v>315</v>
      </c>
      <c r="O8" s="18">
        <v>355</v>
      </c>
      <c r="P8" s="18">
        <f t="shared" si="1"/>
        <v>365</v>
      </c>
      <c r="Q8" s="18">
        <f t="shared" si="2"/>
        <v>406</v>
      </c>
      <c r="R8" s="18">
        <f t="shared" si="3"/>
        <v>529</v>
      </c>
      <c r="S8" s="18">
        <f t="shared" si="4"/>
        <v>631</v>
      </c>
      <c r="T8" s="18">
        <f t="shared" si="5"/>
        <v>0</v>
      </c>
      <c r="U8" s="18">
        <f t="shared" si="6"/>
        <v>0</v>
      </c>
      <c r="V8" s="18">
        <f t="shared" si="7"/>
        <v>0</v>
      </c>
      <c r="W8" s="18">
        <f t="shared" si="8"/>
        <v>0</v>
      </c>
      <c r="X8" s="18">
        <f t="shared" si="9"/>
        <v>2601</v>
      </c>
      <c r="Y8" s="26">
        <v>120551</v>
      </c>
      <c r="Z8" s="26">
        <f t="shared" si="10"/>
        <v>123152</v>
      </c>
    </row>
    <row r="9" spans="1:26" x14ac:dyDescent="0.3">
      <c r="A9" s="2"/>
      <c r="B9" s="8" t="s">
        <v>60</v>
      </c>
      <c r="C9" s="24">
        <v>611</v>
      </c>
      <c r="D9" s="24">
        <v>989</v>
      </c>
      <c r="E9" s="30">
        <v>1718</v>
      </c>
      <c r="F9" s="30">
        <v>2455</v>
      </c>
      <c r="G9" s="30">
        <v>3809</v>
      </c>
      <c r="H9" s="30">
        <v>4650</v>
      </c>
      <c r="I9" s="30"/>
      <c r="J9" s="30"/>
      <c r="K9" s="30"/>
      <c r="L9" s="30"/>
      <c r="M9" s="9" t="str">
        <f t="shared" si="0"/>
        <v xml:space="preserve"> DUINKERKEN, H.</v>
      </c>
      <c r="N9" s="18">
        <v>611</v>
      </c>
      <c r="O9" s="18">
        <v>378</v>
      </c>
      <c r="P9" s="18">
        <f t="shared" si="1"/>
        <v>729</v>
      </c>
      <c r="Q9" s="18">
        <f t="shared" si="2"/>
        <v>737</v>
      </c>
      <c r="R9" s="18">
        <f t="shared" si="3"/>
        <v>1354</v>
      </c>
      <c r="S9" s="18">
        <f t="shared" si="4"/>
        <v>841</v>
      </c>
      <c r="T9" s="18">
        <f t="shared" si="5"/>
        <v>0</v>
      </c>
      <c r="U9" s="18">
        <f t="shared" si="6"/>
        <v>0</v>
      </c>
      <c r="V9" s="18">
        <f t="shared" si="7"/>
        <v>0</v>
      </c>
      <c r="W9" s="18">
        <f t="shared" si="8"/>
        <v>0</v>
      </c>
      <c r="X9" s="18">
        <f t="shared" si="9"/>
        <v>4650</v>
      </c>
      <c r="Y9" s="26">
        <v>38958</v>
      </c>
      <c r="Z9" s="26">
        <f t="shared" si="10"/>
        <v>43608</v>
      </c>
    </row>
    <row r="10" spans="1:26" x14ac:dyDescent="0.3">
      <c r="A10" s="2"/>
      <c r="B10" s="8" t="s">
        <v>61</v>
      </c>
      <c r="C10" s="24">
        <v>1112</v>
      </c>
      <c r="D10" s="24">
        <v>2976</v>
      </c>
      <c r="E10" s="30">
        <v>4350</v>
      </c>
      <c r="F10" s="30">
        <v>6711</v>
      </c>
      <c r="G10" s="30">
        <v>8279</v>
      </c>
      <c r="H10" s="30">
        <v>10188</v>
      </c>
      <c r="I10" s="30"/>
      <c r="J10" s="30"/>
      <c r="K10" s="30"/>
      <c r="L10" s="30"/>
      <c r="M10" s="9" t="str">
        <f t="shared" si="0"/>
        <v xml:space="preserve"> FRANS, R.</v>
      </c>
      <c r="N10" s="18">
        <v>1112</v>
      </c>
      <c r="O10" s="18">
        <v>1331</v>
      </c>
      <c r="P10" s="18">
        <f t="shared" si="1"/>
        <v>1374</v>
      </c>
      <c r="Q10" s="18">
        <f t="shared" si="2"/>
        <v>2361</v>
      </c>
      <c r="R10" s="18">
        <f t="shared" si="3"/>
        <v>1568</v>
      </c>
      <c r="S10" s="18">
        <f t="shared" si="4"/>
        <v>1909</v>
      </c>
      <c r="T10" s="18">
        <f t="shared" si="5"/>
        <v>0</v>
      </c>
      <c r="U10" s="18">
        <f t="shared" si="6"/>
        <v>0</v>
      </c>
      <c r="V10" s="18">
        <f t="shared" si="7"/>
        <v>0</v>
      </c>
      <c r="W10" s="18">
        <f t="shared" si="8"/>
        <v>0</v>
      </c>
      <c r="X10" s="18">
        <f t="shared" si="9"/>
        <v>9655</v>
      </c>
      <c r="Y10" s="26">
        <v>0</v>
      </c>
      <c r="Z10" s="26">
        <f t="shared" si="10"/>
        <v>9655</v>
      </c>
    </row>
    <row r="11" spans="1:26" x14ac:dyDescent="0.3">
      <c r="A11" s="2"/>
      <c r="B11" s="8" t="s">
        <v>62</v>
      </c>
      <c r="C11" s="24">
        <v>257</v>
      </c>
      <c r="D11" s="24">
        <v>257</v>
      </c>
      <c r="E11" s="30">
        <v>257</v>
      </c>
      <c r="F11" s="30">
        <v>570</v>
      </c>
      <c r="G11" s="30">
        <v>950</v>
      </c>
      <c r="H11" s="30">
        <v>950</v>
      </c>
      <c r="I11" s="30"/>
      <c r="J11" s="30"/>
      <c r="K11" s="30"/>
      <c r="L11" s="30"/>
      <c r="M11" s="9" t="str">
        <f t="shared" si="0"/>
        <v xml:space="preserve"> GIJSBERTSE, G.</v>
      </c>
      <c r="N11" s="18">
        <v>257</v>
      </c>
      <c r="O11" s="18">
        <v>0</v>
      </c>
      <c r="P11" s="18">
        <f t="shared" si="1"/>
        <v>0</v>
      </c>
      <c r="Q11" s="18">
        <f t="shared" si="2"/>
        <v>313</v>
      </c>
      <c r="R11" s="18">
        <f t="shared" si="3"/>
        <v>380</v>
      </c>
      <c r="S11" s="18">
        <f t="shared" si="4"/>
        <v>0</v>
      </c>
      <c r="T11" s="18">
        <f t="shared" si="5"/>
        <v>0</v>
      </c>
      <c r="U11" s="18">
        <f t="shared" si="6"/>
        <v>0</v>
      </c>
      <c r="V11" s="18">
        <f t="shared" si="7"/>
        <v>0</v>
      </c>
      <c r="W11" s="18">
        <f t="shared" si="8"/>
        <v>0</v>
      </c>
      <c r="X11" s="18">
        <f t="shared" si="9"/>
        <v>950</v>
      </c>
      <c r="Y11" s="26">
        <v>122247</v>
      </c>
      <c r="Z11" s="26">
        <f t="shared" si="10"/>
        <v>123197</v>
      </c>
    </row>
    <row r="12" spans="1:26" x14ac:dyDescent="0.3">
      <c r="A12" s="2"/>
      <c r="B12" s="8" t="s">
        <v>63</v>
      </c>
      <c r="C12" s="24">
        <v>0</v>
      </c>
      <c r="D12" s="24">
        <v>0</v>
      </c>
      <c r="E12" s="30">
        <v>228</v>
      </c>
      <c r="F12" s="30">
        <v>347</v>
      </c>
      <c r="G12" s="30">
        <v>489</v>
      </c>
      <c r="H12" s="30">
        <v>612</v>
      </c>
      <c r="I12" s="30"/>
      <c r="J12" s="30"/>
      <c r="K12" s="30"/>
      <c r="L12" s="30"/>
      <c r="M12" s="9" t="str">
        <f t="shared" si="0"/>
        <v xml:space="preserve"> GROEN, J.</v>
      </c>
      <c r="N12" s="18">
        <v>0</v>
      </c>
      <c r="O12" s="18">
        <v>142</v>
      </c>
      <c r="P12" s="18">
        <f t="shared" si="1"/>
        <v>228</v>
      </c>
      <c r="Q12" s="18">
        <f t="shared" si="2"/>
        <v>119</v>
      </c>
      <c r="R12" s="18">
        <f t="shared" si="3"/>
        <v>142</v>
      </c>
      <c r="S12" s="18">
        <f t="shared" si="4"/>
        <v>123</v>
      </c>
      <c r="T12" s="18">
        <f t="shared" si="5"/>
        <v>0</v>
      </c>
      <c r="U12" s="18">
        <f t="shared" si="6"/>
        <v>0</v>
      </c>
      <c r="V12" s="18">
        <f t="shared" si="7"/>
        <v>0</v>
      </c>
      <c r="W12" s="18">
        <f t="shared" si="8"/>
        <v>0</v>
      </c>
      <c r="X12" s="18">
        <f t="shared" si="9"/>
        <v>754</v>
      </c>
      <c r="Y12" s="26">
        <v>55164</v>
      </c>
      <c r="Z12" s="26">
        <f t="shared" si="10"/>
        <v>55918</v>
      </c>
    </row>
    <row r="13" spans="1:26" x14ac:dyDescent="0.3">
      <c r="A13" s="2"/>
      <c r="B13" s="8" t="s">
        <v>64</v>
      </c>
      <c r="C13" s="24">
        <v>313</v>
      </c>
      <c r="D13" s="24">
        <v>41129</v>
      </c>
      <c r="E13" s="30">
        <v>41684</v>
      </c>
      <c r="F13" s="30">
        <v>42371</v>
      </c>
      <c r="G13" s="30">
        <v>43333</v>
      </c>
      <c r="H13" s="30">
        <v>43890</v>
      </c>
      <c r="I13" s="30"/>
      <c r="J13" s="30"/>
      <c r="K13" s="30"/>
      <c r="L13" s="30"/>
      <c r="M13" s="9" t="str">
        <f t="shared" si="0"/>
        <v xml:space="preserve"> HENDRIKS, J.</v>
      </c>
      <c r="N13" s="18">
        <v>313</v>
      </c>
      <c r="O13" s="18">
        <v>315</v>
      </c>
      <c r="P13" s="18">
        <f t="shared" si="1"/>
        <v>555</v>
      </c>
      <c r="Q13" s="18">
        <f t="shared" si="2"/>
        <v>687</v>
      </c>
      <c r="R13" s="18">
        <f t="shared" si="3"/>
        <v>962</v>
      </c>
      <c r="S13" s="18">
        <f t="shared" si="4"/>
        <v>557</v>
      </c>
      <c r="T13" s="18">
        <f t="shared" si="5"/>
        <v>0</v>
      </c>
      <c r="U13" s="18">
        <f t="shared" si="6"/>
        <v>0</v>
      </c>
      <c r="V13" s="18">
        <f t="shared" si="7"/>
        <v>0</v>
      </c>
      <c r="W13" s="18">
        <f t="shared" si="8"/>
        <v>0</v>
      </c>
      <c r="X13" s="18">
        <f t="shared" si="9"/>
        <v>3389</v>
      </c>
      <c r="Y13" s="26">
        <v>304422</v>
      </c>
      <c r="Z13" s="26">
        <f t="shared" si="10"/>
        <v>307811</v>
      </c>
    </row>
    <row r="14" spans="1:26" x14ac:dyDescent="0.3">
      <c r="A14" s="2"/>
      <c r="B14" s="8" t="s">
        <v>65</v>
      </c>
      <c r="C14" s="24">
        <v>209</v>
      </c>
      <c r="D14" s="24">
        <v>312</v>
      </c>
      <c r="E14" s="30">
        <v>462</v>
      </c>
      <c r="F14" s="30">
        <v>629</v>
      </c>
      <c r="G14" s="30">
        <v>1109</v>
      </c>
      <c r="H14" s="30">
        <v>1843</v>
      </c>
      <c r="I14" s="30"/>
      <c r="J14" s="30"/>
      <c r="K14" s="30"/>
      <c r="L14" s="30"/>
      <c r="M14" s="9" t="str">
        <f t="shared" si="0"/>
        <v xml:space="preserve"> SIJKEN, A.</v>
      </c>
      <c r="N14" s="18">
        <v>209</v>
      </c>
      <c r="O14" s="18">
        <v>103</v>
      </c>
      <c r="P14" s="18">
        <f t="shared" si="1"/>
        <v>150</v>
      </c>
      <c r="Q14" s="18">
        <f t="shared" si="2"/>
        <v>167</v>
      </c>
      <c r="R14" s="18">
        <f t="shared" si="3"/>
        <v>480</v>
      </c>
      <c r="S14" s="18">
        <f t="shared" si="4"/>
        <v>734</v>
      </c>
      <c r="T14" s="18">
        <f t="shared" si="5"/>
        <v>0</v>
      </c>
      <c r="U14" s="18">
        <f t="shared" si="6"/>
        <v>0</v>
      </c>
      <c r="V14" s="18">
        <f t="shared" si="7"/>
        <v>0</v>
      </c>
      <c r="W14" s="18">
        <f t="shared" si="8"/>
        <v>0</v>
      </c>
      <c r="X14" s="18">
        <f t="shared" si="9"/>
        <v>1843</v>
      </c>
      <c r="Y14" s="26">
        <v>112914</v>
      </c>
      <c r="Z14" s="26">
        <f t="shared" si="10"/>
        <v>114757</v>
      </c>
    </row>
    <row r="15" spans="1:26" x14ac:dyDescent="0.3">
      <c r="A15" s="2"/>
      <c r="B15" s="8" t="s">
        <v>66</v>
      </c>
      <c r="C15" s="24">
        <v>169</v>
      </c>
      <c r="D15" s="24">
        <v>241</v>
      </c>
      <c r="E15" s="30">
        <v>361</v>
      </c>
      <c r="F15" s="30">
        <v>484</v>
      </c>
      <c r="G15" s="30">
        <v>721</v>
      </c>
      <c r="H15" s="30">
        <v>995</v>
      </c>
      <c r="I15" s="30"/>
      <c r="J15" s="30"/>
      <c r="K15" s="30"/>
      <c r="L15" s="30"/>
      <c r="M15" s="9" t="str">
        <f t="shared" si="0"/>
        <v xml:space="preserve"> SIJKEN, J.</v>
      </c>
      <c r="N15" s="18">
        <v>169</v>
      </c>
      <c r="O15" s="18">
        <v>72</v>
      </c>
      <c r="P15" s="18">
        <f t="shared" si="1"/>
        <v>120</v>
      </c>
      <c r="Q15" s="18">
        <f t="shared" si="2"/>
        <v>123</v>
      </c>
      <c r="R15" s="18">
        <f t="shared" si="3"/>
        <v>237</v>
      </c>
      <c r="S15" s="18">
        <f t="shared" si="4"/>
        <v>274</v>
      </c>
      <c r="T15" s="18">
        <f t="shared" si="5"/>
        <v>0</v>
      </c>
      <c r="U15" s="18">
        <f t="shared" si="6"/>
        <v>0</v>
      </c>
      <c r="V15" s="18">
        <f t="shared" si="7"/>
        <v>0</v>
      </c>
      <c r="W15" s="18">
        <f t="shared" si="8"/>
        <v>0</v>
      </c>
      <c r="X15" s="18">
        <f t="shared" si="9"/>
        <v>995</v>
      </c>
      <c r="Y15" s="26">
        <v>106666</v>
      </c>
      <c r="Z15" s="26">
        <f t="shared" si="10"/>
        <v>107661</v>
      </c>
    </row>
    <row r="16" spans="1:26" x14ac:dyDescent="0.3">
      <c r="A16" s="2"/>
      <c r="B16" s="8" t="s">
        <v>67</v>
      </c>
      <c r="C16" s="24">
        <v>325</v>
      </c>
      <c r="D16" s="24">
        <v>453</v>
      </c>
      <c r="E16" s="30">
        <v>608</v>
      </c>
      <c r="F16" s="30">
        <v>853</v>
      </c>
      <c r="G16" s="30">
        <v>1344</v>
      </c>
      <c r="H16" s="30">
        <v>2251</v>
      </c>
      <c r="I16" s="30"/>
      <c r="J16" s="30"/>
      <c r="K16" s="30"/>
      <c r="L16" s="30"/>
      <c r="M16" s="9" t="str">
        <f t="shared" si="0"/>
        <v xml:space="preserve"> SIJKEN, MW F.</v>
      </c>
      <c r="N16" s="18">
        <v>325</v>
      </c>
      <c r="O16" s="18">
        <v>128</v>
      </c>
      <c r="P16" s="18">
        <f t="shared" si="1"/>
        <v>155</v>
      </c>
      <c r="Q16" s="18">
        <f t="shared" si="2"/>
        <v>245</v>
      </c>
      <c r="R16" s="18">
        <f t="shared" si="3"/>
        <v>491</v>
      </c>
      <c r="S16" s="18">
        <f t="shared" si="4"/>
        <v>907</v>
      </c>
      <c r="T16" s="18">
        <f t="shared" si="5"/>
        <v>0</v>
      </c>
      <c r="U16" s="18">
        <f t="shared" si="6"/>
        <v>0</v>
      </c>
      <c r="V16" s="18">
        <f t="shared" si="7"/>
        <v>0</v>
      </c>
      <c r="W16" s="18">
        <f t="shared" si="8"/>
        <v>0</v>
      </c>
      <c r="X16" s="18">
        <f t="shared" si="9"/>
        <v>2251</v>
      </c>
      <c r="Y16" s="26">
        <v>135017</v>
      </c>
      <c r="Z16" s="26">
        <f t="shared" si="10"/>
        <v>137268</v>
      </c>
    </row>
    <row r="17" spans="1:26" x14ac:dyDescent="0.3">
      <c r="A17" s="2"/>
      <c r="B17" s="8" t="s">
        <v>68</v>
      </c>
      <c r="C17" s="24">
        <v>60</v>
      </c>
      <c r="D17" s="24">
        <v>165</v>
      </c>
      <c r="E17" s="30">
        <v>600</v>
      </c>
      <c r="F17" s="30">
        <v>1360</v>
      </c>
      <c r="G17" s="30">
        <v>3000</v>
      </c>
      <c r="H17" s="30">
        <v>4650</v>
      </c>
      <c r="I17" s="30"/>
      <c r="J17" s="30"/>
      <c r="K17" s="30"/>
      <c r="L17" s="30"/>
      <c r="M17" s="9" t="str">
        <f t="shared" si="0"/>
        <v xml:space="preserve"> SMIDT, T. G.</v>
      </c>
      <c r="N17" s="18">
        <v>60</v>
      </c>
      <c r="O17" s="18">
        <v>105</v>
      </c>
      <c r="P17" s="18">
        <f t="shared" si="1"/>
        <v>435</v>
      </c>
      <c r="Q17" s="18">
        <f t="shared" si="2"/>
        <v>760</v>
      </c>
      <c r="R17" s="18">
        <f t="shared" si="3"/>
        <v>1640</v>
      </c>
      <c r="S17" s="18">
        <f t="shared" si="4"/>
        <v>1650</v>
      </c>
      <c r="T17" s="18">
        <f t="shared" si="5"/>
        <v>0</v>
      </c>
      <c r="U17" s="18">
        <f t="shared" si="6"/>
        <v>0</v>
      </c>
      <c r="V17" s="18">
        <f t="shared" si="7"/>
        <v>0</v>
      </c>
      <c r="W17" s="18">
        <f t="shared" si="8"/>
        <v>0</v>
      </c>
      <c r="X17" s="18">
        <f t="shared" si="9"/>
        <v>4650</v>
      </c>
      <c r="Y17" s="26">
        <v>300777</v>
      </c>
      <c r="Z17" s="26">
        <f t="shared" si="10"/>
        <v>305427</v>
      </c>
    </row>
    <row r="18" spans="1:26" x14ac:dyDescent="0.3">
      <c r="A18" s="2"/>
      <c r="B18" s="8" t="s">
        <v>69</v>
      </c>
      <c r="C18" s="24">
        <v>551</v>
      </c>
      <c r="D18" s="24">
        <v>97136</v>
      </c>
      <c r="E18" s="30">
        <v>97909</v>
      </c>
      <c r="F18" s="30">
        <v>98784</v>
      </c>
      <c r="G18" s="30">
        <v>100333</v>
      </c>
      <c r="H18" s="30">
        <v>101444</v>
      </c>
      <c r="I18" s="30"/>
      <c r="J18" s="30"/>
      <c r="K18" s="30"/>
      <c r="L18" s="30"/>
      <c r="M18" s="9" t="str">
        <f t="shared" si="0"/>
        <v xml:space="preserve"> TERBRAAK, J. A.</v>
      </c>
      <c r="N18" s="18">
        <v>551</v>
      </c>
      <c r="O18" s="18">
        <v>995</v>
      </c>
      <c r="P18" s="18">
        <f t="shared" si="1"/>
        <v>773</v>
      </c>
      <c r="Q18" s="18">
        <f t="shared" si="2"/>
        <v>875</v>
      </c>
      <c r="R18" s="18">
        <f t="shared" si="3"/>
        <v>1549</v>
      </c>
      <c r="S18" s="18">
        <f t="shared" si="4"/>
        <v>1111</v>
      </c>
      <c r="T18" s="18">
        <f t="shared" si="5"/>
        <v>0</v>
      </c>
      <c r="U18" s="18">
        <f t="shared" si="6"/>
        <v>0</v>
      </c>
      <c r="V18" s="18">
        <f t="shared" si="7"/>
        <v>0</v>
      </c>
      <c r="W18" s="18">
        <f t="shared" si="8"/>
        <v>0</v>
      </c>
      <c r="X18" s="18">
        <f t="shared" si="9"/>
        <v>5854</v>
      </c>
      <c r="Y18" s="26">
        <v>186370</v>
      </c>
      <c r="Z18" s="26">
        <f t="shared" si="10"/>
        <v>192224</v>
      </c>
    </row>
    <row r="19" spans="1:26" x14ac:dyDescent="0.3">
      <c r="A19" s="2"/>
      <c r="B19" s="8" t="s">
        <v>70</v>
      </c>
      <c r="C19" s="24">
        <v>800</v>
      </c>
      <c r="D19" s="24">
        <v>1700</v>
      </c>
      <c r="E19" s="30">
        <v>2500</v>
      </c>
      <c r="F19" s="30">
        <v>3500</v>
      </c>
      <c r="G19" s="30">
        <v>4100</v>
      </c>
      <c r="H19" s="30">
        <v>7200</v>
      </c>
      <c r="I19" s="30"/>
      <c r="J19" s="30"/>
      <c r="K19" s="30"/>
      <c r="L19" s="30"/>
      <c r="M19" s="9" t="str">
        <f t="shared" si="0"/>
        <v xml:space="preserve"> UITERWIJKWINKEL, J.</v>
      </c>
      <c r="N19" s="18">
        <v>800</v>
      </c>
      <c r="O19" s="18">
        <v>900</v>
      </c>
      <c r="P19" s="18">
        <f t="shared" si="1"/>
        <v>800</v>
      </c>
      <c r="Q19" s="18">
        <f t="shared" si="2"/>
        <v>1000</v>
      </c>
      <c r="R19" s="18">
        <f t="shared" si="3"/>
        <v>600</v>
      </c>
      <c r="S19" s="18">
        <f t="shared" si="4"/>
        <v>3100</v>
      </c>
      <c r="T19" s="18">
        <f t="shared" si="5"/>
        <v>0</v>
      </c>
      <c r="U19" s="18">
        <f t="shared" si="6"/>
        <v>0</v>
      </c>
      <c r="V19" s="18">
        <f t="shared" si="7"/>
        <v>0</v>
      </c>
      <c r="W19" s="18">
        <f t="shared" si="8"/>
        <v>0</v>
      </c>
      <c r="X19" s="18">
        <f t="shared" si="9"/>
        <v>7200</v>
      </c>
      <c r="Y19" s="26">
        <v>241810</v>
      </c>
      <c r="Z19" s="26">
        <f t="shared" si="10"/>
        <v>249010</v>
      </c>
    </row>
    <row r="20" spans="1:26" x14ac:dyDescent="0.3">
      <c r="A20" s="2"/>
      <c r="B20" s="8" t="s">
        <v>71</v>
      </c>
      <c r="C20" s="24">
        <v>254</v>
      </c>
      <c r="D20" s="24">
        <v>40727</v>
      </c>
      <c r="E20" s="30">
        <v>41067</v>
      </c>
      <c r="F20" s="30">
        <v>41363</v>
      </c>
      <c r="G20" s="30">
        <v>41597</v>
      </c>
      <c r="H20" s="30">
        <v>42131</v>
      </c>
      <c r="I20" s="30"/>
      <c r="J20" s="30"/>
      <c r="K20" s="30"/>
      <c r="L20" s="30"/>
      <c r="M20" s="9" t="str">
        <f t="shared" si="0"/>
        <v xml:space="preserve"> VEENSTRA, A.</v>
      </c>
      <c r="N20" s="18">
        <v>254</v>
      </c>
      <c r="O20" s="18">
        <v>376</v>
      </c>
      <c r="P20" s="18">
        <f t="shared" si="1"/>
        <v>340</v>
      </c>
      <c r="Q20" s="18">
        <f t="shared" si="2"/>
        <v>296</v>
      </c>
      <c r="R20" s="18">
        <f t="shared" si="3"/>
        <v>234</v>
      </c>
      <c r="S20" s="18">
        <f t="shared" si="4"/>
        <v>534</v>
      </c>
      <c r="T20" s="18">
        <f t="shared" si="5"/>
        <v>0</v>
      </c>
      <c r="U20" s="18">
        <f t="shared" si="6"/>
        <v>0</v>
      </c>
      <c r="V20" s="18">
        <f t="shared" si="7"/>
        <v>0</v>
      </c>
      <c r="W20" s="18">
        <f t="shared" si="8"/>
        <v>0</v>
      </c>
      <c r="X20" s="18">
        <f t="shared" si="9"/>
        <v>2034</v>
      </c>
      <c r="Y20" s="26">
        <v>133419</v>
      </c>
      <c r="Z20" s="26">
        <f t="shared" si="10"/>
        <v>135453</v>
      </c>
    </row>
    <row r="21" spans="1:26" x14ac:dyDescent="0.3">
      <c r="A21" s="2"/>
      <c r="B21" s="8" t="s">
        <v>72</v>
      </c>
      <c r="C21" s="24">
        <v>0</v>
      </c>
      <c r="D21" s="24">
        <v>0</v>
      </c>
      <c r="E21" s="30">
        <v>0</v>
      </c>
      <c r="F21" s="30">
        <v>0</v>
      </c>
      <c r="G21" s="30">
        <v>23</v>
      </c>
      <c r="H21" s="30">
        <v>23</v>
      </c>
      <c r="I21" s="30"/>
      <c r="J21" s="30"/>
      <c r="K21" s="30"/>
      <c r="L21" s="30"/>
      <c r="M21" s="9" t="str">
        <f t="shared" si="0"/>
        <v xml:space="preserve"> VRIES, R. DE</v>
      </c>
      <c r="N21" s="18">
        <v>0</v>
      </c>
      <c r="O21" s="18">
        <v>0</v>
      </c>
      <c r="P21" s="18">
        <f t="shared" si="1"/>
        <v>0</v>
      </c>
      <c r="Q21" s="18">
        <f t="shared" si="2"/>
        <v>0</v>
      </c>
      <c r="R21" s="18">
        <f t="shared" si="3"/>
        <v>23</v>
      </c>
      <c r="S21" s="18">
        <f t="shared" si="4"/>
        <v>0</v>
      </c>
      <c r="T21" s="18">
        <f t="shared" si="5"/>
        <v>0</v>
      </c>
      <c r="U21" s="18">
        <f t="shared" si="6"/>
        <v>0</v>
      </c>
      <c r="V21" s="18">
        <f t="shared" si="7"/>
        <v>0</v>
      </c>
      <c r="W21" s="18">
        <f t="shared" si="8"/>
        <v>0</v>
      </c>
      <c r="X21" s="18">
        <f t="shared" si="9"/>
        <v>23</v>
      </c>
      <c r="Y21" s="26">
        <v>111542</v>
      </c>
      <c r="Z21" s="26">
        <f t="shared" si="10"/>
        <v>111565</v>
      </c>
    </row>
    <row r="22" spans="1:26" x14ac:dyDescent="0.3">
      <c r="A22" s="2"/>
      <c r="B22" s="8" t="s">
        <v>73</v>
      </c>
      <c r="C22" s="24">
        <v>0</v>
      </c>
      <c r="D22" s="24">
        <v>50111</v>
      </c>
      <c r="E22" s="30">
        <v>50500</v>
      </c>
      <c r="F22" s="30">
        <v>51230</v>
      </c>
      <c r="G22" s="30">
        <v>51600</v>
      </c>
      <c r="H22" s="30">
        <v>52514</v>
      </c>
      <c r="I22" s="30"/>
      <c r="J22" s="30"/>
      <c r="K22" s="30"/>
      <c r="L22" s="30"/>
      <c r="M22" s="9" t="str">
        <f t="shared" si="0"/>
        <v xml:space="preserve"> WILTING, J. J.</v>
      </c>
      <c r="N22" s="18">
        <v>0</v>
      </c>
      <c r="O22" s="18">
        <v>342</v>
      </c>
      <c r="P22" s="18">
        <f t="shared" si="1"/>
        <v>389</v>
      </c>
      <c r="Q22" s="18">
        <f t="shared" si="2"/>
        <v>730</v>
      </c>
      <c r="R22" s="18">
        <f t="shared" si="3"/>
        <v>370</v>
      </c>
      <c r="S22" s="18">
        <f t="shared" si="4"/>
        <v>914</v>
      </c>
      <c r="T22" s="18">
        <f t="shared" si="5"/>
        <v>0</v>
      </c>
      <c r="U22" s="18">
        <f t="shared" si="6"/>
        <v>0</v>
      </c>
      <c r="V22" s="18">
        <f t="shared" si="7"/>
        <v>0</v>
      </c>
      <c r="W22" s="18">
        <f t="shared" si="8"/>
        <v>0</v>
      </c>
      <c r="X22" s="18">
        <f t="shared" si="9"/>
        <v>2745</v>
      </c>
      <c r="Y22" s="26">
        <v>165540</v>
      </c>
      <c r="Z22" s="26">
        <f t="shared" si="10"/>
        <v>168285</v>
      </c>
    </row>
    <row r="23" spans="1:26" x14ac:dyDescent="0.3">
      <c r="A23" s="2"/>
      <c r="B23" s="8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9"/>
      <c r="N23" s="19"/>
      <c r="O23" s="19"/>
      <c r="P23" s="18">
        <f t="shared" si="1"/>
        <v>0</v>
      </c>
      <c r="Q23" s="18">
        <f t="shared" si="2"/>
        <v>0</v>
      </c>
      <c r="R23" s="18">
        <f t="shared" si="3"/>
        <v>0</v>
      </c>
      <c r="S23" s="18">
        <f t="shared" si="4"/>
        <v>0</v>
      </c>
      <c r="T23" s="18">
        <f t="shared" si="5"/>
        <v>0</v>
      </c>
      <c r="U23" s="18">
        <f t="shared" si="6"/>
        <v>0</v>
      </c>
      <c r="V23" s="18">
        <f t="shared" si="7"/>
        <v>0</v>
      </c>
      <c r="W23" s="18">
        <f t="shared" si="8"/>
        <v>0</v>
      </c>
      <c r="X23" s="18">
        <f t="shared" si="9"/>
        <v>0</v>
      </c>
      <c r="Y23" s="27"/>
      <c r="Z23" s="27"/>
    </row>
    <row r="24" spans="1:26" x14ac:dyDescent="0.3">
      <c r="A24" s="2"/>
      <c r="B24" s="8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9"/>
      <c r="N24" s="19"/>
      <c r="O24" s="19"/>
      <c r="P24" s="18">
        <f t="shared" si="1"/>
        <v>0</v>
      </c>
      <c r="Q24" s="18">
        <f t="shared" si="2"/>
        <v>0</v>
      </c>
      <c r="R24" s="18">
        <f t="shared" si="3"/>
        <v>0</v>
      </c>
      <c r="S24" s="18">
        <f t="shared" si="4"/>
        <v>0</v>
      </c>
      <c r="T24" s="18">
        <f t="shared" si="5"/>
        <v>0</v>
      </c>
      <c r="U24" s="18">
        <f t="shared" si="6"/>
        <v>0</v>
      </c>
      <c r="V24" s="18">
        <f t="shared" si="7"/>
        <v>0</v>
      </c>
      <c r="W24" s="18">
        <f t="shared" si="8"/>
        <v>0</v>
      </c>
      <c r="X24" s="18">
        <f t="shared" si="9"/>
        <v>0</v>
      </c>
      <c r="Y24" s="27"/>
      <c r="Z24" s="27"/>
    </row>
    <row r="25" spans="1:26" x14ac:dyDescent="0.3">
      <c r="A25" s="2"/>
      <c r="B25" s="8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9"/>
      <c r="N25" s="19"/>
      <c r="O25" s="19"/>
      <c r="P25" s="18">
        <f t="shared" si="1"/>
        <v>0</v>
      </c>
      <c r="Q25" s="18">
        <f t="shared" si="2"/>
        <v>0</v>
      </c>
      <c r="R25" s="18">
        <f t="shared" si="3"/>
        <v>0</v>
      </c>
      <c r="S25" s="18">
        <f t="shared" si="4"/>
        <v>0</v>
      </c>
      <c r="T25" s="18">
        <f t="shared" si="5"/>
        <v>0</v>
      </c>
      <c r="U25" s="18">
        <f t="shared" si="6"/>
        <v>0</v>
      </c>
      <c r="V25" s="18">
        <f t="shared" si="7"/>
        <v>0</v>
      </c>
      <c r="W25" s="18">
        <f t="shared" si="8"/>
        <v>0</v>
      </c>
      <c r="X25" s="18">
        <f t="shared" si="9"/>
        <v>0</v>
      </c>
      <c r="Y25" s="27"/>
      <c r="Z25" s="27"/>
    </row>
  </sheetData>
  <sortState xmlns:xlrd2="http://schemas.microsoft.com/office/spreadsheetml/2017/richdata2" ref="B3:Z22">
    <sortCondition ref="B3:B22"/>
  </sortState>
  <mergeCells count="2">
    <mergeCell ref="C1:L1"/>
    <mergeCell ref="M1:X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210EF-3E12-41DE-8EE7-EE4DE3A37A12}">
  <dimension ref="A1:N24"/>
  <sheetViews>
    <sheetView workbookViewId="0">
      <selection activeCell="G6" sqref="G6"/>
    </sheetView>
  </sheetViews>
  <sheetFormatPr defaultRowHeight="14.4" x14ac:dyDescent="0.3"/>
  <cols>
    <col min="1" max="1" width="19.33203125" bestFit="1" customWidth="1"/>
    <col min="2" max="2" width="11.109375" bestFit="1" customWidth="1"/>
    <col min="3" max="3" width="12" bestFit="1" customWidth="1"/>
    <col min="4" max="4" width="11.77734375" bestFit="1" customWidth="1"/>
    <col min="5" max="5" width="11.33203125" bestFit="1" customWidth="1"/>
    <col min="6" max="6" width="10.77734375" bestFit="1" customWidth="1"/>
    <col min="7" max="7" width="11.77734375" bestFit="1" customWidth="1"/>
    <col min="8" max="8" width="12" bestFit="1" customWidth="1"/>
    <col min="9" max="9" width="11.33203125" bestFit="1" customWidth="1"/>
    <col min="10" max="10" width="11.77734375" bestFit="1" customWidth="1"/>
    <col min="11" max="11" width="11.21875" bestFit="1" customWidth="1"/>
    <col min="12" max="12" width="12.6640625" bestFit="1" customWidth="1"/>
    <col min="13" max="13" width="12.33203125" bestFit="1" customWidth="1"/>
    <col min="14" max="14" width="13.33203125" bestFit="1" customWidth="1"/>
  </cols>
  <sheetData>
    <row r="1" spans="1:14" ht="21" x14ac:dyDescent="0.4">
      <c r="A1" s="21" t="s">
        <v>105</v>
      </c>
      <c r="B1" s="22"/>
      <c r="C1" s="22"/>
      <c r="D1" s="22"/>
      <c r="E1" s="22"/>
      <c r="F1" s="22"/>
      <c r="G1" s="22"/>
      <c r="H1" s="22"/>
      <c r="I1" s="22"/>
      <c r="J1" s="20"/>
      <c r="K1" s="20"/>
      <c r="L1" s="20"/>
      <c r="M1" s="20"/>
      <c r="N1" s="20"/>
    </row>
    <row r="3" spans="1:14" x14ac:dyDescent="0.3">
      <c r="A3" s="10" t="s">
        <v>108</v>
      </c>
      <c r="B3" t="s">
        <v>80</v>
      </c>
      <c r="C3" t="s">
        <v>81</v>
      </c>
      <c r="D3" t="s">
        <v>82</v>
      </c>
      <c r="E3" t="s">
        <v>83</v>
      </c>
      <c r="F3" t="s">
        <v>84</v>
      </c>
      <c r="G3" t="s">
        <v>85</v>
      </c>
      <c r="H3" t="s">
        <v>86</v>
      </c>
      <c r="I3" t="s">
        <v>87</v>
      </c>
      <c r="J3" t="s">
        <v>88</v>
      </c>
      <c r="K3" t="s">
        <v>89</v>
      </c>
      <c r="L3" t="s">
        <v>78</v>
      </c>
      <c r="M3" t="s">
        <v>90</v>
      </c>
      <c r="N3" t="s">
        <v>91</v>
      </c>
    </row>
    <row r="4" spans="1:14" x14ac:dyDescent="0.3">
      <c r="A4" s="11" t="s">
        <v>61</v>
      </c>
      <c r="B4" s="37">
        <v>1112</v>
      </c>
      <c r="C4" s="37">
        <v>1331</v>
      </c>
      <c r="D4" s="37">
        <v>1374</v>
      </c>
      <c r="E4" s="37">
        <v>2361</v>
      </c>
      <c r="F4" s="37">
        <v>1568</v>
      </c>
      <c r="G4" s="37">
        <v>1909</v>
      </c>
      <c r="H4" s="37">
        <v>0</v>
      </c>
      <c r="I4" s="37">
        <v>0</v>
      </c>
      <c r="J4" s="37">
        <v>0</v>
      </c>
      <c r="K4" s="37">
        <v>0</v>
      </c>
      <c r="L4" s="37">
        <v>9655</v>
      </c>
      <c r="M4" s="37">
        <v>0</v>
      </c>
      <c r="N4" s="37">
        <v>9655</v>
      </c>
    </row>
    <row r="5" spans="1:14" x14ac:dyDescent="0.3">
      <c r="A5" s="11" t="s">
        <v>70</v>
      </c>
      <c r="B5" s="37">
        <v>800</v>
      </c>
      <c r="C5" s="37">
        <v>900</v>
      </c>
      <c r="D5" s="37">
        <v>800</v>
      </c>
      <c r="E5" s="37">
        <v>1000</v>
      </c>
      <c r="F5" s="37">
        <v>600</v>
      </c>
      <c r="G5" s="37">
        <v>3100</v>
      </c>
      <c r="H5" s="37">
        <v>0</v>
      </c>
      <c r="I5" s="37">
        <v>0</v>
      </c>
      <c r="J5" s="37">
        <v>0</v>
      </c>
      <c r="K5" s="37">
        <v>0</v>
      </c>
      <c r="L5" s="37">
        <v>7200</v>
      </c>
      <c r="M5" s="37">
        <v>241810</v>
      </c>
      <c r="N5" s="37">
        <v>249010</v>
      </c>
    </row>
    <row r="6" spans="1:14" x14ac:dyDescent="0.3">
      <c r="A6" s="11" t="s">
        <v>69</v>
      </c>
      <c r="B6" s="37">
        <v>551</v>
      </c>
      <c r="C6" s="37">
        <v>995</v>
      </c>
      <c r="D6" s="37">
        <v>773</v>
      </c>
      <c r="E6" s="37">
        <v>875</v>
      </c>
      <c r="F6" s="37">
        <v>1549</v>
      </c>
      <c r="G6" s="37">
        <v>1111</v>
      </c>
      <c r="H6" s="37">
        <v>0</v>
      </c>
      <c r="I6" s="37">
        <v>0</v>
      </c>
      <c r="J6" s="37">
        <v>0</v>
      </c>
      <c r="K6" s="37">
        <v>0</v>
      </c>
      <c r="L6" s="37">
        <v>5854</v>
      </c>
      <c r="M6" s="37">
        <v>186370</v>
      </c>
      <c r="N6" s="37">
        <v>192224</v>
      </c>
    </row>
    <row r="7" spans="1:14" x14ac:dyDescent="0.3">
      <c r="A7" s="11" t="s">
        <v>60</v>
      </c>
      <c r="B7" s="37">
        <v>611</v>
      </c>
      <c r="C7" s="37">
        <v>378</v>
      </c>
      <c r="D7" s="37">
        <v>729</v>
      </c>
      <c r="E7" s="37">
        <v>737</v>
      </c>
      <c r="F7" s="37">
        <v>1354</v>
      </c>
      <c r="G7" s="37">
        <v>841</v>
      </c>
      <c r="H7" s="37">
        <v>0</v>
      </c>
      <c r="I7" s="37">
        <v>0</v>
      </c>
      <c r="J7" s="37">
        <v>0</v>
      </c>
      <c r="K7" s="37">
        <v>0</v>
      </c>
      <c r="L7" s="37">
        <v>4650</v>
      </c>
      <c r="M7" s="37">
        <v>38958</v>
      </c>
      <c r="N7" s="37">
        <v>43608</v>
      </c>
    </row>
    <row r="8" spans="1:14" x14ac:dyDescent="0.3">
      <c r="A8" s="11" t="s">
        <v>68</v>
      </c>
      <c r="B8" s="37">
        <v>60</v>
      </c>
      <c r="C8" s="37">
        <v>105</v>
      </c>
      <c r="D8" s="37">
        <v>435</v>
      </c>
      <c r="E8" s="37">
        <v>760</v>
      </c>
      <c r="F8" s="37">
        <v>1640</v>
      </c>
      <c r="G8" s="37">
        <v>1650</v>
      </c>
      <c r="H8" s="37">
        <v>0</v>
      </c>
      <c r="I8" s="37">
        <v>0</v>
      </c>
      <c r="J8" s="37">
        <v>0</v>
      </c>
      <c r="K8" s="37">
        <v>0</v>
      </c>
      <c r="L8" s="37">
        <v>4650</v>
      </c>
      <c r="M8" s="37">
        <v>300777</v>
      </c>
      <c r="N8" s="37">
        <v>305427</v>
      </c>
    </row>
    <row r="9" spans="1:14" x14ac:dyDescent="0.3">
      <c r="A9" s="11" t="s">
        <v>54</v>
      </c>
      <c r="B9" s="37">
        <v>632</v>
      </c>
      <c r="C9" s="37">
        <v>392</v>
      </c>
      <c r="D9" s="37">
        <v>677</v>
      </c>
      <c r="E9" s="37">
        <v>831</v>
      </c>
      <c r="F9" s="37">
        <v>940</v>
      </c>
      <c r="G9" s="37">
        <v>786</v>
      </c>
      <c r="H9" s="37">
        <v>0</v>
      </c>
      <c r="I9" s="37">
        <v>0</v>
      </c>
      <c r="J9" s="37">
        <v>0</v>
      </c>
      <c r="K9" s="37">
        <v>0</v>
      </c>
      <c r="L9" s="37">
        <v>4258</v>
      </c>
      <c r="M9" s="37">
        <v>155777</v>
      </c>
      <c r="N9" s="37">
        <v>160035</v>
      </c>
    </row>
    <row r="10" spans="1:14" x14ac:dyDescent="0.3">
      <c r="A10" s="11" t="s">
        <v>64</v>
      </c>
      <c r="B10" s="37">
        <v>313</v>
      </c>
      <c r="C10" s="37">
        <v>315</v>
      </c>
      <c r="D10" s="37">
        <v>555</v>
      </c>
      <c r="E10" s="37">
        <v>687</v>
      </c>
      <c r="F10" s="37">
        <v>962</v>
      </c>
      <c r="G10" s="37">
        <v>557</v>
      </c>
      <c r="H10" s="37">
        <v>0</v>
      </c>
      <c r="I10" s="37">
        <v>0</v>
      </c>
      <c r="J10" s="37">
        <v>0</v>
      </c>
      <c r="K10" s="37">
        <v>0</v>
      </c>
      <c r="L10" s="37">
        <v>3389</v>
      </c>
      <c r="M10" s="37">
        <v>304422</v>
      </c>
      <c r="N10" s="37">
        <v>307811</v>
      </c>
    </row>
    <row r="11" spans="1:14" x14ac:dyDescent="0.3">
      <c r="A11" s="11" t="s">
        <v>55</v>
      </c>
      <c r="B11" s="37">
        <v>159</v>
      </c>
      <c r="C11" s="37">
        <v>196</v>
      </c>
      <c r="D11" s="37">
        <v>483</v>
      </c>
      <c r="E11" s="37">
        <v>714</v>
      </c>
      <c r="F11" s="37">
        <v>748</v>
      </c>
      <c r="G11" s="37">
        <v>706</v>
      </c>
      <c r="H11" s="37">
        <v>0</v>
      </c>
      <c r="I11" s="37">
        <v>0</v>
      </c>
      <c r="J11" s="37">
        <v>0</v>
      </c>
      <c r="K11" s="37">
        <v>0</v>
      </c>
      <c r="L11" s="37">
        <v>3006</v>
      </c>
      <c r="M11" s="37">
        <v>81910</v>
      </c>
      <c r="N11" s="37">
        <v>84916</v>
      </c>
    </row>
    <row r="12" spans="1:14" x14ac:dyDescent="0.3">
      <c r="A12" s="11" t="s">
        <v>73</v>
      </c>
      <c r="B12" s="37">
        <v>0</v>
      </c>
      <c r="C12" s="37">
        <v>342</v>
      </c>
      <c r="D12" s="37">
        <v>389</v>
      </c>
      <c r="E12" s="37">
        <v>730</v>
      </c>
      <c r="F12" s="37">
        <v>370</v>
      </c>
      <c r="G12" s="37">
        <v>914</v>
      </c>
      <c r="H12" s="37">
        <v>0</v>
      </c>
      <c r="I12" s="37">
        <v>0</v>
      </c>
      <c r="J12" s="37">
        <v>0</v>
      </c>
      <c r="K12" s="37">
        <v>0</v>
      </c>
      <c r="L12" s="37">
        <v>2745</v>
      </c>
      <c r="M12" s="37">
        <v>165540</v>
      </c>
      <c r="N12" s="37">
        <v>168285</v>
      </c>
    </row>
    <row r="13" spans="1:14" x14ac:dyDescent="0.3">
      <c r="A13" s="11" t="s">
        <v>59</v>
      </c>
      <c r="B13" s="37">
        <v>315</v>
      </c>
      <c r="C13" s="37">
        <v>355</v>
      </c>
      <c r="D13" s="37">
        <v>365</v>
      </c>
      <c r="E13" s="37">
        <v>406</v>
      </c>
      <c r="F13" s="37">
        <v>529</v>
      </c>
      <c r="G13" s="37">
        <v>631</v>
      </c>
      <c r="H13" s="37">
        <v>0</v>
      </c>
      <c r="I13" s="37">
        <v>0</v>
      </c>
      <c r="J13" s="37">
        <v>0</v>
      </c>
      <c r="K13" s="37">
        <v>0</v>
      </c>
      <c r="L13" s="37">
        <v>2601</v>
      </c>
      <c r="M13" s="37">
        <v>120551</v>
      </c>
      <c r="N13" s="37">
        <v>123152</v>
      </c>
    </row>
    <row r="14" spans="1:14" x14ac:dyDescent="0.3">
      <c r="A14" s="11" t="s">
        <v>58</v>
      </c>
      <c r="B14" s="37">
        <v>455</v>
      </c>
      <c r="C14" s="37">
        <v>460</v>
      </c>
      <c r="D14" s="37">
        <v>290</v>
      </c>
      <c r="E14" s="37">
        <v>426</v>
      </c>
      <c r="F14" s="37">
        <v>474</v>
      </c>
      <c r="G14" s="37">
        <v>365</v>
      </c>
      <c r="H14" s="37">
        <v>0</v>
      </c>
      <c r="I14" s="37">
        <v>0</v>
      </c>
      <c r="J14" s="37">
        <v>0</v>
      </c>
      <c r="K14" s="37">
        <v>0</v>
      </c>
      <c r="L14" s="37">
        <v>2470</v>
      </c>
      <c r="M14" s="37">
        <v>309741</v>
      </c>
      <c r="N14" s="37">
        <v>312211</v>
      </c>
    </row>
    <row r="15" spans="1:14" x14ac:dyDescent="0.3">
      <c r="A15" s="11" t="s">
        <v>67</v>
      </c>
      <c r="B15" s="37">
        <v>325</v>
      </c>
      <c r="C15" s="37">
        <v>128</v>
      </c>
      <c r="D15" s="37">
        <v>155</v>
      </c>
      <c r="E15" s="37">
        <v>245</v>
      </c>
      <c r="F15" s="37">
        <v>491</v>
      </c>
      <c r="G15" s="37">
        <v>907</v>
      </c>
      <c r="H15" s="37">
        <v>0</v>
      </c>
      <c r="I15" s="37">
        <v>0</v>
      </c>
      <c r="J15" s="37">
        <v>0</v>
      </c>
      <c r="K15" s="37">
        <v>0</v>
      </c>
      <c r="L15" s="37">
        <v>2251</v>
      </c>
      <c r="M15" s="37">
        <v>135017</v>
      </c>
      <c r="N15" s="37">
        <v>137268</v>
      </c>
    </row>
    <row r="16" spans="1:14" x14ac:dyDescent="0.3">
      <c r="A16" s="11" t="s">
        <v>71</v>
      </c>
      <c r="B16" s="37">
        <v>254</v>
      </c>
      <c r="C16" s="37">
        <v>376</v>
      </c>
      <c r="D16" s="37">
        <v>340</v>
      </c>
      <c r="E16" s="37">
        <v>296</v>
      </c>
      <c r="F16" s="37">
        <v>234</v>
      </c>
      <c r="G16" s="37">
        <v>534</v>
      </c>
      <c r="H16" s="37">
        <v>0</v>
      </c>
      <c r="I16" s="37">
        <v>0</v>
      </c>
      <c r="J16" s="37">
        <v>0</v>
      </c>
      <c r="K16" s="37">
        <v>0</v>
      </c>
      <c r="L16" s="37">
        <v>2034</v>
      </c>
      <c r="M16" s="37">
        <v>133419</v>
      </c>
      <c r="N16" s="37">
        <v>135453</v>
      </c>
    </row>
    <row r="17" spans="1:14" x14ac:dyDescent="0.3">
      <c r="A17" s="11" t="s">
        <v>65</v>
      </c>
      <c r="B17" s="37">
        <v>209</v>
      </c>
      <c r="C17" s="37">
        <v>103</v>
      </c>
      <c r="D17" s="37">
        <v>150</v>
      </c>
      <c r="E17" s="37">
        <v>167</v>
      </c>
      <c r="F17" s="37">
        <v>480</v>
      </c>
      <c r="G17" s="37">
        <v>734</v>
      </c>
      <c r="H17" s="37">
        <v>0</v>
      </c>
      <c r="I17" s="37">
        <v>0</v>
      </c>
      <c r="J17" s="37">
        <v>0</v>
      </c>
      <c r="K17" s="37">
        <v>0</v>
      </c>
      <c r="L17" s="37">
        <v>1843</v>
      </c>
      <c r="M17" s="37">
        <v>112914</v>
      </c>
      <c r="N17" s="37">
        <v>114757</v>
      </c>
    </row>
    <row r="18" spans="1:14" x14ac:dyDescent="0.3">
      <c r="A18" s="11" t="s">
        <v>57</v>
      </c>
      <c r="B18" s="37">
        <v>62</v>
      </c>
      <c r="C18" s="37">
        <v>63</v>
      </c>
      <c r="D18" s="37">
        <v>8</v>
      </c>
      <c r="E18" s="37">
        <v>286</v>
      </c>
      <c r="F18" s="37">
        <v>792</v>
      </c>
      <c r="G18" s="37">
        <v>382</v>
      </c>
      <c r="H18" s="37">
        <v>0</v>
      </c>
      <c r="I18" s="37">
        <v>0</v>
      </c>
      <c r="J18" s="37">
        <v>0</v>
      </c>
      <c r="K18" s="37">
        <v>0</v>
      </c>
      <c r="L18" s="37">
        <v>1593</v>
      </c>
      <c r="M18" s="37">
        <v>202223</v>
      </c>
      <c r="N18" s="37">
        <v>203816</v>
      </c>
    </row>
    <row r="19" spans="1:14" x14ac:dyDescent="0.3">
      <c r="A19" s="11" t="s">
        <v>56</v>
      </c>
      <c r="B19" s="37">
        <v>112</v>
      </c>
      <c r="C19" s="37">
        <v>90</v>
      </c>
      <c r="D19" s="37">
        <v>96</v>
      </c>
      <c r="E19" s="37">
        <v>382</v>
      </c>
      <c r="F19" s="37">
        <v>384</v>
      </c>
      <c r="G19" s="37">
        <v>404</v>
      </c>
      <c r="H19" s="37">
        <v>0</v>
      </c>
      <c r="I19" s="37">
        <v>0</v>
      </c>
      <c r="J19" s="37">
        <v>0</v>
      </c>
      <c r="K19" s="37">
        <v>0</v>
      </c>
      <c r="L19" s="37">
        <v>1468</v>
      </c>
      <c r="M19" s="37">
        <v>46057</v>
      </c>
      <c r="N19" s="37">
        <v>47525</v>
      </c>
    </row>
    <row r="20" spans="1:14" x14ac:dyDescent="0.3">
      <c r="A20" s="11" t="s">
        <v>66</v>
      </c>
      <c r="B20" s="37">
        <v>169</v>
      </c>
      <c r="C20" s="37">
        <v>72</v>
      </c>
      <c r="D20" s="37">
        <v>120</v>
      </c>
      <c r="E20" s="37">
        <v>123</v>
      </c>
      <c r="F20" s="37">
        <v>237</v>
      </c>
      <c r="G20" s="37">
        <v>274</v>
      </c>
      <c r="H20" s="37">
        <v>0</v>
      </c>
      <c r="I20" s="37">
        <v>0</v>
      </c>
      <c r="J20" s="37">
        <v>0</v>
      </c>
      <c r="K20" s="37">
        <v>0</v>
      </c>
      <c r="L20" s="37">
        <v>995</v>
      </c>
      <c r="M20" s="37">
        <v>106666</v>
      </c>
      <c r="N20" s="37">
        <v>107661</v>
      </c>
    </row>
    <row r="21" spans="1:14" x14ac:dyDescent="0.3">
      <c r="A21" s="11" t="s">
        <v>62</v>
      </c>
      <c r="B21" s="37">
        <v>257</v>
      </c>
      <c r="C21" s="37">
        <v>0</v>
      </c>
      <c r="D21" s="37">
        <v>0</v>
      </c>
      <c r="E21" s="37">
        <v>313</v>
      </c>
      <c r="F21" s="37">
        <v>380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950</v>
      </c>
      <c r="M21" s="37">
        <v>122247</v>
      </c>
      <c r="N21" s="37">
        <v>123197</v>
      </c>
    </row>
    <row r="22" spans="1:14" x14ac:dyDescent="0.3">
      <c r="A22" s="11" t="s">
        <v>63</v>
      </c>
      <c r="B22" s="37">
        <v>0</v>
      </c>
      <c r="C22" s="37">
        <v>142</v>
      </c>
      <c r="D22" s="37">
        <v>228</v>
      </c>
      <c r="E22" s="37">
        <v>119</v>
      </c>
      <c r="F22" s="37">
        <v>142</v>
      </c>
      <c r="G22" s="37">
        <v>123</v>
      </c>
      <c r="H22" s="37">
        <v>0</v>
      </c>
      <c r="I22" s="37">
        <v>0</v>
      </c>
      <c r="J22" s="37">
        <v>0</v>
      </c>
      <c r="K22" s="37">
        <v>0</v>
      </c>
      <c r="L22" s="37">
        <v>754</v>
      </c>
      <c r="M22" s="37">
        <v>55164</v>
      </c>
      <c r="N22" s="37">
        <v>55918</v>
      </c>
    </row>
    <row r="23" spans="1:14" x14ac:dyDescent="0.3">
      <c r="A23" s="11" t="s">
        <v>72</v>
      </c>
      <c r="B23" s="37">
        <v>0</v>
      </c>
      <c r="C23" s="37">
        <v>0</v>
      </c>
      <c r="D23" s="37">
        <v>0</v>
      </c>
      <c r="E23" s="37">
        <v>0</v>
      </c>
      <c r="F23" s="37">
        <v>23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23</v>
      </c>
      <c r="M23" s="37">
        <v>111542</v>
      </c>
      <c r="N23" s="37">
        <v>111565</v>
      </c>
    </row>
    <row r="24" spans="1:14" x14ac:dyDescent="0.3">
      <c r="A24" s="11" t="s">
        <v>109</v>
      </c>
      <c r="B24" s="37">
        <v>6396</v>
      </c>
      <c r="C24" s="37">
        <v>6743</v>
      </c>
      <c r="D24" s="37">
        <v>7967</v>
      </c>
      <c r="E24" s="37">
        <v>11458</v>
      </c>
      <c r="F24" s="37">
        <v>13897</v>
      </c>
      <c r="G24" s="37">
        <v>15928</v>
      </c>
      <c r="H24" s="37">
        <v>0</v>
      </c>
      <c r="I24" s="37">
        <v>0</v>
      </c>
      <c r="J24" s="37">
        <v>0</v>
      </c>
      <c r="K24" s="37">
        <v>0</v>
      </c>
      <c r="L24" s="37">
        <v>62389</v>
      </c>
      <c r="M24" s="37">
        <v>2931105</v>
      </c>
      <c r="N24" s="37">
        <v>2993494</v>
      </c>
    </row>
  </sheetData>
  <pageMargins left="0.7" right="0.7" top="0.75" bottom="0.75" header="0.3" footer="0.3"/>
  <pageSetup paperSize="9" orientation="portrait" horizontalDpi="0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E02BE-8794-471C-877B-E6B0B6517B07}">
  <dimension ref="A1"/>
  <sheetViews>
    <sheetView tabSelected="1" topLeftCell="B1" workbookViewId="0">
      <selection activeCell="X1" sqref="X1"/>
    </sheetView>
  </sheetViews>
  <sheetFormatPr defaultRowHeight="14.4" x14ac:dyDescent="0.3"/>
  <sheetData/>
  <pageMargins left="0.7" right="0.7" top="0.75" bottom="0.75" header="0.3" footer="0.3"/>
  <drawing r:id="rId1"/>
</worksheet>
</file>

<file path=docMetadata/LabelInfo.xml><?xml version="1.0" encoding="utf-8"?>
<clbl:labelList xmlns:clbl="http://schemas.microsoft.com/office/2020/mipLabelMetadata">
  <clbl:label id="{c135c4ba-2280-41f8-be7d-6f21d368baa3}" enabled="1" method="Standard" siteId="{24139d14-c62c-4c47-8bdd-ce71ea1d50cf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RACE</vt:lpstr>
      <vt:lpstr>A.T.B. EN D.B.</vt:lpstr>
      <vt:lpstr>Totaalstanden</vt:lpstr>
      <vt:lpstr>Kilometerstanden</vt:lpstr>
      <vt:lpstr>Tabel te vernieuwen</vt:lpstr>
      <vt:lpstr>Grafieken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van Bruggen</dc:creator>
  <cp:lastModifiedBy>Hilco en Henriëtte</cp:lastModifiedBy>
  <cp:lastPrinted>2022-12-21T12:40:07Z</cp:lastPrinted>
  <dcterms:created xsi:type="dcterms:W3CDTF">2019-10-31T19:59:18Z</dcterms:created>
  <dcterms:modified xsi:type="dcterms:W3CDTF">2023-07-05T12:17:12Z</dcterms:modified>
</cp:coreProperties>
</file>